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EDCCDA51-0791-4FCA-A66B-5245DEA5EE34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29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<sst xmlns="http://schemas.openxmlformats.org/spreadsheetml/2006/main" count="385" uniqueCount="182">
  <si>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</si>
  <si>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</si>
  <si>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</si>
  <si>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</si>
  <si>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</si>
  <si>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</si>
  <si>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</si>
  <si>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</si>
  <si>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</si>
  <si>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</si>
  <si>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</si>
  <si>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</si>
  <si>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</si>
  <si>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</si>
  <si>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</si>
  <si>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</si>
  <si>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</si>
  <si>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</si>
  <si>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</si>
  <si>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</si>
  <si>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</si>
  <si>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</si>
  <si>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</si>
  <si>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</si>
  <si>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</si>
  <si>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</si>
  <si>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</si>
  <si>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</si>
  <si>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</si>
  <si>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</si>
  <si>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</si>
  <si>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</si>
  <si>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</si>
  <si>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</si>
  <si>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</si>
  <si>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</si>
  <si>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</si>
  <si>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</si>
  <si>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</si>
  <si>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</si>
  <si>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</si>
  <si>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</si>
  <si>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</si>
  <si>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</si>
  <si>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</si>
  <si>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</si>
  <si>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</si>
  <si>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</si>
  <si>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</si>
  <si>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</si>
  <si>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</si>
  <si>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</si>
  <si>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</si>
  <si>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</si>
  <si>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</si>
  <si>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</si>
  <si>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</si>
  <si>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</si>
  <si>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</si>
  <si>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</si>
  <si>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</si>
  <si>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</si>
  <si>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</si>
  <si>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</si>
  <si>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</si>
  <si>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</si>
  <si>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</si>
  <si>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</si>
  <si>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</si>
  <si>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</si>
  <si>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</si>
  <si>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</si>
  <si>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</si>
  <si>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</si>
  <si>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</si>
  <si>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</si>
  <si>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</si>
  <si>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</si>
  <si>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</si>
  <si>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</si>
  <si>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</si>
  <si>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</si>
  <si>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</si>
  <si>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</si>
  <si>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</si>
  <si>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</si>
  <si>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</si>
  <si>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</si>
  <si>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</si>
  <si>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</si>
  <si>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</si>
  <si>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</si>
  <si>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</si>
  <si>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</si>
  <si>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</si>
  <si>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</si>
  <si>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</si>
  <si>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</si>
  <si>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</si>
  <si>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</si>
  <si>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</si>
  <si>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</si>
  <si>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</si>
  <si>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</si>
  <si>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</si>
  <si>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</si>
  <si>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</si>
  <si>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</si>
  <si>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</si>
  <si>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</si>
  <si>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</si>
  <si>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</si>
  <si>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</si>
  <si>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</si>
  <si>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</si>
  <si>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18/09/2019 14:39:50.050</t>
  </si>
  <si>
    <t/>
  </si>
  <si>
    <t>0.49</t>
  </si>
  <si>
    <t>54.95</t>
  </si>
  <si>
    <t>44.80</t>
  </si>
  <si>
    <t>2.59</t>
  </si>
  <si>
    <t>7.70</t>
  </si>
  <si>
    <t>8.80</t>
  </si>
  <si>
    <t>5.40</t>
  </si>
  <si>
    <t>1.75</t>
  </si>
  <si>
    <t>1.82</t>
  </si>
  <si>
    <t>29.80</t>
  </si>
  <si>
    <t>39.95</t>
  </si>
  <si>
    <t>2.26</t>
  </si>
  <si>
    <t>6.35</t>
  </si>
  <si>
    <t>7.00</t>
  </si>
  <si>
    <t>0.60</t>
  </si>
  <si>
    <t>19.35</t>
  </si>
  <si>
    <t>1.14</t>
  </si>
  <si>
    <t>37.00</t>
  </si>
  <si>
    <t>12.00</t>
  </si>
  <si>
    <t>52.00</t>
  </si>
  <si>
    <t>16.60</t>
  </si>
  <si>
    <t>155.00</t>
  </si>
  <si>
    <t>15.30</t>
  </si>
  <si>
    <t>7.50</t>
  </si>
  <si>
    <t>23.25</t>
  </si>
  <si>
    <t>4.05</t>
  </si>
  <si>
    <t>6.45</t>
  </si>
  <si>
    <t>1.05</t>
  </si>
  <si>
    <t>7.05</t>
  </si>
  <si>
    <t>29.00</t>
  </si>
  <si>
    <t>18.55</t>
  </si>
  <si>
    <t>1.54</t>
  </si>
  <si>
    <t>11.65</t>
  </si>
  <si>
    <t>22.05</t>
  </si>
  <si>
    <t>9.80</t>
  </si>
  <si>
    <t>13.50</t>
  </si>
  <si>
    <t>1.00</t>
  </si>
  <si>
    <t>13.40</t>
  </si>
  <si>
    <t>1,200.10</t>
  </si>
  <si>
    <t>3.37</t>
  </si>
  <si>
    <t>7.25</t>
  </si>
  <si>
    <t>2.09</t>
  </si>
  <si>
    <t>0.48</t>
  </si>
  <si>
    <t>0.24</t>
  </si>
  <si>
    <t>1.17</t>
  </si>
  <si>
    <t>4.29</t>
  </si>
  <si>
    <t>0.64</t>
  </si>
  <si>
    <t>0.28</t>
  </si>
  <si>
    <t>0.39</t>
  </si>
  <si>
    <t>1.80</t>
  </si>
  <si>
    <t>0.20</t>
  </si>
  <si>
    <t>2.15</t>
  </si>
  <si>
    <t>0.37</t>
  </si>
  <si>
    <t>16.80</t>
  </si>
  <si>
    <t>2.85</t>
  </si>
  <si>
    <t>16.00</t>
  </si>
  <si>
    <t>158.00</t>
  </si>
  <si>
    <t>18.80</t>
  </si>
  <si>
    <t>3.80</t>
  </si>
  <si>
    <t>460.00</t>
  </si>
  <si>
    <t>100.00</t>
  </si>
  <si>
    <t>1.39</t>
  </si>
  <si>
    <t>1.15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</si>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</sst>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ETI</v>
      </c>
      <c r="C3" s="13">
        <f>_xlfn.IFNA(VLOOKUP(B3,'Daily Report'!$N:$AB,MATCH(C$2,'Daily Report'!$N$3:$AB$3,0),FALSE),"")</f>
        <v>0.10000000000000009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/>
      </c>
      <c r="C4" s="15" t="str">
        <f>_xlfn.IFNA(VLOOKUP(B4,'Daily Report'!$N:$AB,MATCH(C$2,'Daily Report'!$N$3:$AB$3,0),FALSE),"")</f>
        <v/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UPL</v>
      </c>
      <c r="C5" s="15">
        <f>_xlfn.IFNA(VLOOKUP(B5,'Daily Report'!$N:$AB,MATCH(C$2,'Daily Report'!$N$3:$AB$3,0),FALSE),"")</f>
        <v>9.5238095238095122E-2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WAPIC</v>
      </c>
      <c r="C6" s="15">
        <f>_xlfn.IFNA(VLOOKUP(B6,'Daily Report'!$N:$AB,MATCH(C$2,'Daily Report'!$N$3:$AB$3,0),FALSE),"")</f>
        <v>8.8235294117646967E-2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STANBIC</v>
      </c>
      <c r="C7" s="15">
        <f>_xlfn.IFNA(VLOOKUP(B7,'Daily Report'!$N:$AB,MATCH(C$2,'Daily Report'!$N$3:$AB$3,0),FALSE),"")</f>
        <v>6.5333333333333465E-2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LIVESTOCK</v>
      </c>
      <c r="C8" s="15">
        <f>_xlfn.IFNA(VLOOKUP(B8,'Daily Report'!$N:$AB,MATCH(C$2,'Daily Report'!$N$3:$AB$3,0),FALSE),"")</f>
        <v>6.5217391304347672E-2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GUARANTY</v>
      </c>
      <c r="C9" s="15">
        <f>_xlfn.IFNA(VLOOKUP(B9,'Daily Report'!$N:$AB,MATCH(C$2,'Daily Report'!$N$3:$AB$3,0),FALSE),"")</f>
        <v>4.5614035087719218E-2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WAPCO</v>
      </c>
      <c r="C10" s="15">
        <f>_xlfn.IFNA(VLOOKUP(B10,'Daily Report'!$N:$AB,MATCH(C$2,'Daily Report'!$N$3:$AB$3,0),FALSE),"")</f>
        <v>4.081632653061229E-2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FLOURMILL</v>
      </c>
      <c r="C11" s="15">
        <f>_xlfn.IFNA(VLOOKUP(B11,'Daily Report'!$N:$AB,MATCH(C$2,'Daily Report'!$N$3:$AB$3,0),FALSE),"")</f>
        <v>3.8461538461538547E-2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UACN</v>
      </c>
      <c r="C12" s="17">
        <f>_xlfn.IFNA(VLOOKUP(B12,'Daily Report'!$N:$AB,MATCH(C$2,'Daily Report'!$N$3:$AB$3,0),FALSE),"")</f>
        <v>3.6764705882353033E-2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0.94534700067116417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6.1700450830301703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0.14466666666666667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5.7626229391586916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2.0148331620106488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LASACO</v>
      </c>
      <c r="K17" s="15">
        <f>_xlfn.IFNA(VLOOKUP(J17,'Daily Report'!$N:$AB,MATCH(K$14,'Daily Report'!$N$3:$AB$3,0),FALSE),"")</f>
        <v>0.14282142857142854</v>
      </c>
      <c r="L17" s="64" t="str">
        <f>_xlfn.IFNA(VLOOKUP($A5,'Daily Report'!L:$AU,MATCH(M$14,'Daily Report'!$M$3:$XFD$3,0)-12,FALSE),"")</f>
        <v>MBENEFIT</v>
      </c>
      <c r="M17" s="15">
        <f>_xlfn.IFNA(VLOOKUP(L17,'Daily Report'!$N:$AB,MATCH(M$14,'Daily Report'!$N$3:$AB$3,0),FALSE),"")</f>
        <v>4.8769330987451038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2.3547902079218272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ETERNA</v>
      </c>
      <c r="K18" s="15">
        <f>_xlfn.IFNA(VLOOKUP(J18,'Daily Report'!$N:$AB,MATCH(K$14,'Daily Report'!$N$3:$AB$3,0),FALSE),"")</f>
        <v>0.14029473684210525</v>
      </c>
      <c r="L18" s="64" t="str">
        <f>_xlfn.IFNA(VLOOKUP($A6,'Daily Report'!L:$AU,MATCH(M$14,'Daily Report'!$M$3:$XFD$3,0)-12,FALSE),"")</f>
        <v>FCMB</v>
      </c>
      <c r="M18" s="15">
        <f>_xlfn.IFNA(VLOOKUP(L18,'Daily Report'!$N:$AB,MATCH(M$14,'Daily Report'!$N$3:$AB$3,0),FALSE),"")</f>
        <v>4.7573455455537328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REGALINS</v>
      </c>
      <c r="G19" s="67">
        <f>_xlfn.IFNA(VLOOKUP(F19,'Daily Report'!$N:$AB,MATCH(G$14,'Daily Report'!$N$3:$AB$3,0),FALSE),"")</f>
        <v>2.4998136633266044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UBA</v>
      </c>
      <c r="K19" s="15">
        <f>_xlfn.IFNA(VLOOKUP(J19,'Daily Report'!$N:$AB,MATCH(K$14,'Daily Report'!$N$3:$AB$3,0),FALSE),"")</f>
        <v>0.13388976377952755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4.7524990698745109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UBA</v>
      </c>
      <c r="G20" s="67">
        <f>_xlfn.IFNA(VLOOKUP(F20,'Daily Report'!$N:$AB,MATCH(G$14,'Daily Report'!$N$3:$AB$3,0),FALSE),"")</f>
        <v>2.5236532451695153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LASACO</v>
      </c>
      <c r="G21" s="67">
        <f>_xlfn.IFNA(VLOOKUP(F21,'Daily Report'!$N:$AB,MATCH(G$14,'Daily Report'!$N$3:$AB$3,0),FALSE),"")</f>
        <v>2.6540585591231451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CUTIX</v>
      </c>
      <c r="K21" s="15">
        <f>_xlfn.IFNA(VLOOKUP(J21,'Daily Report'!$N:$AB,MATCH(K$14,'Daily Report'!$N$3:$AB$3,0),FALSE),"")</f>
        <v>0.12986038961038965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FIDELITYBK</v>
      </c>
      <c r="G22" s="67">
        <f>_xlfn.IFNA(VLOOKUP(F22,'Daily Report'!$N:$AB,MATCH(G$14,'Daily Report'!$N$3:$AB$3,0),FALSE),"")</f>
        <v>2.6544527124683883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DANGSUGAR</v>
      </c>
      <c r="K22" s="15">
        <f>_xlfn.IFNA(VLOOKUP(J22,'Daily Report'!$N:$AB,MATCH(K$14,'Daily Report'!$N$3:$AB$3,0),FALSE),"")</f>
        <v>0.12805102040816324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3.8105774379584627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ACCESS</v>
      </c>
      <c r="G23" s="67">
        <f>_xlfn.IFNA(VLOOKUP(F23,'Daily Report'!$N:$AB,MATCH(G$14,'Daily Report'!$N$3:$AB$3,0),FALSE),"")</f>
        <v>2.7428410730861965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3.354139198047819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2.9472677707027888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JBERGER</v>
      </c>
      <c r="K24" s="17">
        <f>_xlfn.IFNA(VLOOKUP(J24,'Daily Report'!$N:$AB,MATCH(K$14,'Daily Report'!$N$3:$AB$3,0),FALSE),"")</f>
        <v>0.10836927223719676</v>
      </c>
      <c r="L24" s="65" t="str">
        <f>_xlfn.IFNA(VLOOKUP($A12,'Daily Report'!L:$AU,MATCH(M$14,'Daily Report'!$M$3:$XFD$3,0)-12,FALSE),"")</f>
        <v>CILEASING</v>
      </c>
      <c r="M24" s="17">
        <f>_xlfn.IFNA(VLOOKUP(L24,'Daily Report'!$N:$AB,MATCH(M$14,'Daily Report'!$N$3:$AB$3,0),FALSE),"")</f>
        <v>3.2673090650220562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P6" sqref="P6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60.5</v>
      </c>
      <c r="L5" s="20">
        <f>IFERROR(_xlfn.RANK.AVG(AA5,AA$5:AA$92,0),"")</f>
        <v>54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6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60.5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6.5217391304347672E-2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-0.69031549870755538</v>
      </c>
      <c r="AB6" s="51">
        <v>-0.1380630997415111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38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45</v>
      </c>
      <c r="J7" s="20">
        <f t="shared" si="3"/>
        <v>34</v>
      </c>
      <c r="K7" s="20">
        <f t="shared" si="4"/>
        <v>33</v>
      </c>
      <c r="L7" s="20">
        <f t="shared" si="5"/>
        <v>55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38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41</v>
      </c>
      <c r="L8" s="20">
        <f t="shared" si="5"/>
        <v>24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54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58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35</v>
      </c>
      <c r="J10" s="20">
        <f t="shared" si="3"/>
        <v>46</v>
      </c>
      <c r="K10" s="20">
        <f t="shared" si="4"/>
        <v>17</v>
      </c>
      <c r="L10" s="20">
        <f t="shared" si="5"/>
        <v>35</v>
      </c>
      <c r="M10" s="20"/>
      <c r="N10" s="25" t="s">
        <v>23</v>
      </c>
      <c r="O10" s="47" t="s">
        <v>120</v>
      </c>
      <c r="P10" s="43">
        <v>-3.8461538461539435E-3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5.404677330227857</v>
      </c>
      <c r="Y10" s="43">
        <v>0.13275218951144896</v>
      </c>
      <c r="Z10" s="44">
        <v>9.6486486486486472E-2</v>
      </c>
      <c r="AA10" s="50">
        <v>0.93493746912831099</v>
      </c>
      <c r="AB10" s="51">
        <v>0.18698749382566215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54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15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9</v>
      </c>
      <c r="J12" s="20">
        <f t="shared" si="3"/>
        <v>13</v>
      </c>
      <c r="K12" s="20">
        <f t="shared" si="4"/>
        <v>29</v>
      </c>
      <c r="L12" s="20">
        <f t="shared" si="5"/>
        <v>20</v>
      </c>
      <c r="M12" s="20"/>
      <c r="N12" s="25" t="s">
        <v>25</v>
      </c>
      <c r="O12" s="47" t="s">
        <v>121</v>
      </c>
      <c r="P12" s="43">
        <v>1.3157894736842257E-2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2.7428410730861965</v>
      </c>
      <c r="Y12" s="43">
        <v>0.34698188759201387</v>
      </c>
      <c r="Z12" s="44">
        <v>6.3002597402597407E-2</v>
      </c>
      <c r="AA12" s="50">
        <v>2.2339093058279018</v>
      </c>
      <c r="AB12" s="51">
        <v>0.44678186116558027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1.5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21</v>
      </c>
      <c r="J13" s="20">
        <f t="shared" si="3"/>
        <v>3</v>
      </c>
      <c r="K13" s="20">
        <f t="shared" si="4"/>
        <v>60.5</v>
      </c>
      <c r="L13" s="20">
        <f t="shared" si="5"/>
        <v>26</v>
      </c>
      <c r="M13" s="20"/>
      <c r="N13" s="25" t="s">
        <v>26</v>
      </c>
      <c r="O13" s="47" t="s">
        <v>122</v>
      </c>
      <c r="P13" s="43">
        <v>0.10000000000000009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4.3139232151515259</v>
      </c>
      <c r="Y13" s="43">
        <v>0.51321411115827331</v>
      </c>
      <c r="Z13" s="44">
        <v>0</v>
      </c>
      <c r="AA13" s="50">
        <v>1.6755824358610374</v>
      </c>
      <c r="AB13" s="51">
        <v>0.33511648717220743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61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14</v>
      </c>
      <c r="J14" s="20">
        <f t="shared" si="3"/>
        <v>16</v>
      </c>
      <c r="K14" s="20">
        <f t="shared" si="4"/>
        <v>39</v>
      </c>
      <c r="L14" s="20">
        <f t="shared" si="5"/>
        <v>19</v>
      </c>
      <c r="M14" s="20"/>
      <c r="N14" s="25" t="s">
        <v>27</v>
      </c>
      <c r="O14" s="47" t="s">
        <v>123</v>
      </c>
      <c r="P14" s="43">
        <v>-9.1743119266054496E-3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3.1601611032526602</v>
      </c>
      <c r="Y14" s="43">
        <v>0.30257786781463664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11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4</v>
      </c>
      <c r="M15" s="20"/>
      <c r="N15" s="25" t="s">
        <v>28</v>
      </c>
      <c r="O15" s="47" t="s">
        <v>124</v>
      </c>
      <c r="P15" s="43">
        <v>2.941176470588247E-2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2.3547902079218272</v>
      </c>
      <c r="Y15" s="43">
        <v>0.4582653198653206</v>
      </c>
      <c r="Z15" s="44">
        <v>5.7162857142857133E-2</v>
      </c>
      <c r="AA15" s="50">
        <v>4.7573455455537328</v>
      </c>
      <c r="AB15" s="51">
        <v>0.95146910911074656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13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8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2.8248587570621542E-2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2.6544527124683883</v>
      </c>
      <c r="Y16" s="43">
        <v>0.46551199009116934</v>
      </c>
      <c r="Z16" s="44">
        <v>6.0700549450549444E-2</v>
      </c>
      <c r="AA16" s="50">
        <v>3.354139198047819</v>
      </c>
      <c r="AB16" s="51">
        <v>0.67082783960956371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7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31</v>
      </c>
      <c r="J17" s="20">
        <f t="shared" si="3"/>
        <v>21</v>
      </c>
      <c r="K17" s="20">
        <f t="shared" si="4"/>
        <v>22</v>
      </c>
      <c r="L17" s="20">
        <f t="shared" si="5"/>
        <v>47</v>
      </c>
      <c r="M17" s="20"/>
      <c r="N17" s="25" t="s">
        <v>30</v>
      </c>
      <c r="O17" s="47" t="s">
        <v>126</v>
      </c>
      <c r="P17" s="43">
        <v>4.5614035087719218E-2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5.1314024409755108</v>
      </c>
      <c r="Y17" s="43">
        <v>0.21485809606263304</v>
      </c>
      <c r="Z17" s="44">
        <v>9.1862416107382536E-2</v>
      </c>
      <c r="AA17" s="50">
        <v>0.37308520779843635</v>
      </c>
      <c r="AB17" s="51">
        <v>7.4617041559687181E-2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44</v>
      </c>
      <c r="J18" s="20">
        <f t="shared" si="3"/>
        <v>24</v>
      </c>
      <c r="K18" s="20">
        <f t="shared" si="4"/>
        <v>43</v>
      </c>
      <c r="L18" s="20">
        <f t="shared" si="5"/>
        <v>56</v>
      </c>
      <c r="M18" s="20"/>
      <c r="N18" s="25" t="s">
        <v>31</v>
      </c>
      <c r="O18" s="47" t="s">
        <v>127</v>
      </c>
      <c r="P18" s="43">
        <v>6.5333333333333465E-2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8.1397144676176687</v>
      </c>
      <c r="Y18" s="43">
        <v>0.19130345394736845</v>
      </c>
      <c r="Z18" s="44">
        <v>3.7998748435544433E-2</v>
      </c>
      <c r="AA18" s="50">
        <v>-9.2799422122156194E-2</v>
      </c>
      <c r="AB18" s="51">
        <v>-1.8559884424431239E-2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62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36</v>
      </c>
      <c r="J19" s="20">
        <f t="shared" si="3"/>
        <v>36</v>
      </c>
      <c r="K19" s="20">
        <f t="shared" si="4"/>
        <v>51</v>
      </c>
      <c r="L19" s="20">
        <f t="shared" si="5"/>
        <v>37</v>
      </c>
      <c r="M19" s="20"/>
      <c r="N19" s="25" t="s">
        <v>32</v>
      </c>
      <c r="O19" s="47" t="s">
        <v>128</v>
      </c>
      <c r="P19" s="43">
        <v>-1.7391304347826098E-2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5.818455082144057</v>
      </c>
      <c r="Y19" s="43">
        <v>0.16009030913511635</v>
      </c>
      <c r="Z19" s="44">
        <v>8.8141592920353996E-3</v>
      </c>
      <c r="AA19" s="50">
        <v>0.86641367067236708</v>
      </c>
      <c r="AB19" s="51">
        <v>0.17328273413447337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60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6</v>
      </c>
      <c r="J20" s="20">
        <f t="shared" si="3"/>
        <v>12</v>
      </c>
      <c r="K20" s="20">
        <f t="shared" si="4"/>
        <v>5</v>
      </c>
      <c r="L20" s="20">
        <f t="shared" si="5"/>
        <v>17</v>
      </c>
      <c r="M20" s="20"/>
      <c r="N20" s="25" t="s">
        <v>33</v>
      </c>
      <c r="O20" s="47" t="s">
        <v>129</v>
      </c>
      <c r="P20" s="43">
        <v>-7.812500000000111E-3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2.5236532451695153</v>
      </c>
      <c r="Y20" s="43">
        <v>0.37373175486140819</v>
      </c>
      <c r="Z20" s="44">
        <v>0.13388976377952755</v>
      </c>
      <c r="AA20" s="50">
        <v>2.5318711416629385</v>
      </c>
      <c r="AB20" s="51">
        <v>0.50637422833258761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38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47</v>
      </c>
      <c r="J21" s="20">
        <f t="shared" si="3"/>
        <v>50</v>
      </c>
      <c r="K21" s="20">
        <f t="shared" si="4"/>
        <v>60.5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38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40</v>
      </c>
      <c r="J22" s="20">
        <f t="shared" si="3"/>
        <v>41</v>
      </c>
      <c r="K22" s="20">
        <f t="shared" si="4"/>
        <v>60.5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12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18</v>
      </c>
      <c r="J23" s="20">
        <f t="shared" si="3"/>
        <v>14</v>
      </c>
      <c r="K23" s="20">
        <f t="shared" si="4"/>
        <v>2</v>
      </c>
      <c r="L23" s="20">
        <f t="shared" si="5"/>
        <v>29</v>
      </c>
      <c r="M23" s="20"/>
      <c r="N23" s="25" t="s">
        <v>36</v>
      </c>
      <c r="O23" s="47" t="s">
        <v>132</v>
      </c>
      <c r="P23" s="43">
        <v>2.9255319148936199E-2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3.4290093532121495</v>
      </c>
      <c r="Y23" s="43">
        <v>0.32941176470588235</v>
      </c>
      <c r="Z23" s="44">
        <v>0.14466666666666667</v>
      </c>
      <c r="AA23" s="50">
        <v>1.3576898215024404</v>
      </c>
      <c r="AB23" s="51">
        <v>0.27153796430048804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54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66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60.5</v>
      </c>
      <c r="L25" s="20">
        <f t="shared" si="5"/>
        <v>57</v>
      </c>
      <c r="M25" s="20"/>
      <c r="N25" s="25" t="s">
        <v>38</v>
      </c>
      <c r="O25" s="47" t="s">
        <v>133</v>
      </c>
      <c r="P25" s="43">
        <v>-8.8000000000000078E-2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-0.12192525401674303</v>
      </c>
      <c r="AB25" s="51">
        <v>-2.4385050803348518E-2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38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35</v>
      </c>
      <c r="L26" s="20">
        <f t="shared" si="5"/>
        <v>52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14.759536531189209</v>
      </c>
      <c r="Y26" s="43">
        <v>9.0217633628793745E-2</v>
      </c>
      <c r="Z26" s="44">
        <v>4.9816216216216215E-2</v>
      </c>
      <c r="AA26" s="50">
        <v>6.2990565375210528E-2</v>
      </c>
      <c r="AB26" s="51">
        <v>1.2598113075042106E-2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38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60.5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18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36</v>
      </c>
      <c r="L28" s="20">
        <f t="shared" si="5"/>
        <v>59</v>
      </c>
      <c r="M28" s="20"/>
      <c r="N28" s="25" t="s">
        <v>41</v>
      </c>
      <c r="O28" s="47" t="s">
        <v>136</v>
      </c>
      <c r="P28" s="43">
        <v>3.8610038610038533E-3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9.7518640221984452</v>
      </c>
      <c r="Y28" s="43">
        <v>1.9108649999999984E-2</v>
      </c>
      <c r="Z28" s="44">
        <v>4.9719230769230766E-2</v>
      </c>
      <c r="AA28" s="50">
        <v>-0.20555525808581421</v>
      </c>
      <c r="AB28" s="51">
        <v>-4.1111051617162886E-2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54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38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24</v>
      </c>
      <c r="L30" s="20">
        <f t="shared" si="5"/>
        <v>51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68.330181749965575</v>
      </c>
      <c r="Y30" s="43">
        <v>2.8140226837531302E-2</v>
      </c>
      <c r="Z30" s="44">
        <v>7.5301204819277101E-2</v>
      </c>
      <c r="AA30" s="50">
        <v>9.7530669606566534E-2</v>
      </c>
      <c r="AB30" s="51">
        <v>1.9506133921313396E-2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38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51</v>
      </c>
      <c r="J31" s="20">
        <f t="shared" si="3"/>
        <v>39</v>
      </c>
      <c r="K31" s="20">
        <f t="shared" si="4"/>
        <v>12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0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10.041768449703346</v>
      </c>
      <c r="Y31" s="43">
        <v>0.14806911725655325</v>
      </c>
      <c r="Z31" s="44">
        <v>0.10324935483870969</v>
      </c>
      <c r="AA31" s="50">
        <v>-0.25698121517293415</v>
      </c>
      <c r="AB31" s="51">
        <v>-5.1396243034586786E-2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8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19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4.081632653061229E-2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18.681409960281648</v>
      </c>
      <c r="Y32" s="43" t="s">
        <v>116</v>
      </c>
      <c r="Z32" s="44">
        <v>9.5220588235294112E-2</v>
      </c>
      <c r="AA32" s="50">
        <v>-0.37110524164850056</v>
      </c>
      <c r="AB32" s="51">
        <v>-7.4221048329700112E-2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54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38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41</v>
      </c>
      <c r="J34" s="20">
        <f t="shared" si="3"/>
        <v>40</v>
      </c>
      <c r="K34" s="20">
        <f t="shared" si="4"/>
        <v>27</v>
      </c>
      <c r="L34" s="20">
        <f t="shared" si="5"/>
        <v>43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38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42</v>
      </c>
      <c r="J35" s="20">
        <f t="shared" si="3"/>
        <v>49</v>
      </c>
      <c r="K35" s="20">
        <f t="shared" si="4"/>
        <v>20</v>
      </c>
      <c r="L35" s="20">
        <f t="shared" si="5"/>
        <v>58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54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38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25</v>
      </c>
      <c r="J37" s="20">
        <f t="shared" si="3"/>
        <v>42</v>
      </c>
      <c r="K37" s="20">
        <f t="shared" si="4"/>
        <v>16</v>
      </c>
      <c r="L37" s="20">
        <f t="shared" si="5"/>
        <v>39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54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38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33</v>
      </c>
      <c r="J39" s="20">
        <f t="shared" si="6"/>
        <v>53</v>
      </c>
      <c r="K39" s="20">
        <f t="shared" si="7"/>
        <v>46</v>
      </c>
      <c r="L39" s="20">
        <f t="shared" si="8"/>
        <v>31</v>
      </c>
      <c r="M39" s="20"/>
      <c r="N39" s="25" t="s">
        <v>52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5.3068050086411009</v>
      </c>
      <c r="Y39" s="43">
        <v>6.9345807844548663E-2</v>
      </c>
      <c r="Z39" s="44">
        <v>2.327906976744186E-2</v>
      </c>
      <c r="AA39" s="50">
        <v>1.1224631660865256</v>
      </c>
      <c r="AB39" s="51">
        <v>0.22449263321730517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38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34</v>
      </c>
      <c r="J40" s="20">
        <f t="shared" si="6"/>
        <v>4</v>
      </c>
      <c r="K40" s="20">
        <f t="shared" si="7"/>
        <v>45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0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5.3942486326942438</v>
      </c>
      <c r="Y40" s="43">
        <v>0.49747174589392967</v>
      </c>
      <c r="Z40" s="44">
        <v>2.8559999999999999E-2</v>
      </c>
      <c r="AA40" s="50">
        <v>1.6135021696963965</v>
      </c>
      <c r="AB40" s="51">
        <v>0.32270043393927939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10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20</v>
      </c>
      <c r="J41" s="20" t="str">
        <f t="shared" si="6"/>
        <v/>
      </c>
      <c r="K41" s="20">
        <f t="shared" si="7"/>
        <v>21</v>
      </c>
      <c r="L41" s="20">
        <f t="shared" si="8"/>
        <v>15</v>
      </c>
      <c r="M41" s="20"/>
      <c r="N41" s="25" t="s">
        <v>54</v>
      </c>
      <c r="O41" s="47" t="s">
        <v>145</v>
      </c>
      <c r="P41" s="43">
        <v>3.6764705882353033E-2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3.9509079649499377</v>
      </c>
      <c r="Y41" s="43" t="s">
        <v>116</v>
      </c>
      <c r="Z41" s="44">
        <v>9.2141843971631207E-2</v>
      </c>
      <c r="AA41" s="50">
        <v>2.7471422902242288</v>
      </c>
      <c r="AB41" s="51">
        <v>0.54942845804484586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38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49</v>
      </c>
      <c r="L42" s="20">
        <f t="shared" si="8"/>
        <v>65</v>
      </c>
      <c r="M42" s="20"/>
      <c r="N42" s="25" t="s">
        <v>55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54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38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32</v>
      </c>
      <c r="J44" s="20">
        <f t="shared" si="6"/>
        <v>18</v>
      </c>
      <c r="K44" s="20">
        <f t="shared" si="7"/>
        <v>10</v>
      </c>
      <c r="L44" s="20">
        <f t="shared" si="8"/>
        <v>36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54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1.5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43</v>
      </c>
      <c r="J46" s="20">
        <f t="shared" si="6"/>
        <v>38</v>
      </c>
      <c r="K46" s="20">
        <f t="shared" si="7"/>
        <v>7</v>
      </c>
      <c r="L46" s="20">
        <f t="shared" si="8"/>
        <v>53</v>
      </c>
      <c r="M46" s="20"/>
      <c r="N46" s="25" t="s">
        <v>59</v>
      </c>
      <c r="O46" s="47" t="s">
        <v>148</v>
      </c>
      <c r="P46" s="43">
        <v>0.10000000000000009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7.5105025124430425</v>
      </c>
      <c r="Y46" s="43">
        <v>0.15635475852272721</v>
      </c>
      <c r="Z46" s="44">
        <v>0.12986038961038965</v>
      </c>
      <c r="AA46" s="50">
        <v>5.9522070427714402E-2</v>
      </c>
      <c r="AB46" s="51">
        <v>1.190441408554288E-2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54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38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30.501906234503995</v>
      </c>
      <c r="Y48" s="43">
        <v>4.1895805761987127E-2</v>
      </c>
      <c r="Z48" s="44">
        <v>1.9545064377682404E-2</v>
      </c>
      <c r="AA48" s="50">
        <v>-0.43294209280479212</v>
      </c>
      <c r="AB48" s="51">
        <v>-8.6588418560958447E-2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38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50</v>
      </c>
      <c r="L49" s="20">
        <f t="shared" si="8"/>
        <v>70</v>
      </c>
      <c r="M49" s="20"/>
      <c r="N49" s="25" t="s">
        <v>62</v>
      </c>
      <c r="O49" s="47" t="s">
        <v>150</v>
      </c>
      <c r="P49" s="43">
        <v>0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897.69553136748368</v>
      </c>
      <c r="Y49" s="43" t="s">
        <v>116</v>
      </c>
      <c r="Z49" s="44">
        <v>9.2122448979591841E-3</v>
      </c>
      <c r="AA49" s="50">
        <v>-0.80138233836777995</v>
      </c>
      <c r="AB49" s="51">
        <v>-0.16027646767355597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14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27</v>
      </c>
      <c r="J50" s="20">
        <f t="shared" si="6"/>
        <v>32</v>
      </c>
      <c r="K50" s="20">
        <f t="shared" si="7"/>
        <v>8</v>
      </c>
      <c r="L50" s="20">
        <f t="shared" si="8"/>
        <v>41</v>
      </c>
      <c r="M50" s="20"/>
      <c r="N50" s="25" t="s">
        <v>63</v>
      </c>
      <c r="O50" s="47" t="s">
        <v>151</v>
      </c>
      <c r="P50" s="43">
        <v>2.0833333333333481E-2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4.8192967487048826</v>
      </c>
      <c r="Y50" s="43">
        <v>0.16801581039755364</v>
      </c>
      <c r="Z50" s="44">
        <v>0.12805102040816324</v>
      </c>
      <c r="AA50" s="50">
        <v>0.64129042829769345</v>
      </c>
      <c r="AB50" s="51">
        <v>0.12825808565953878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9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23</v>
      </c>
      <c r="J51" s="20">
        <f t="shared" si="6"/>
        <v>27</v>
      </c>
      <c r="K51" s="20">
        <f t="shared" si="7"/>
        <v>26</v>
      </c>
      <c r="L51" s="20">
        <f t="shared" si="8"/>
        <v>23</v>
      </c>
      <c r="M51" s="20"/>
      <c r="N51" s="25" t="s">
        <v>64</v>
      </c>
      <c r="O51" s="47" t="s">
        <v>152</v>
      </c>
      <c r="P51" s="43">
        <v>3.8461538461538547E-2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4.5430040354257759</v>
      </c>
      <c r="Y51" s="43">
        <v>0.17955774631872257</v>
      </c>
      <c r="Z51" s="44">
        <v>7.4115555555555546E-2</v>
      </c>
      <c r="AA51" s="50">
        <v>1.9352679975061227</v>
      </c>
      <c r="AB51" s="51">
        <v>0.38705359950122453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16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28</v>
      </c>
      <c r="J52" s="20">
        <f t="shared" si="6"/>
        <v>59</v>
      </c>
      <c r="K52" s="20">
        <f t="shared" si="7"/>
        <v>31</v>
      </c>
      <c r="L52" s="20">
        <f t="shared" si="8"/>
        <v>5</v>
      </c>
      <c r="M52" s="20"/>
      <c r="N52" s="25" t="s">
        <v>65</v>
      </c>
      <c r="O52" s="47" t="s">
        <v>153</v>
      </c>
      <c r="P52" s="43">
        <v>1.0101010101010166E-2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4.9207055149216163</v>
      </c>
      <c r="Y52" s="43">
        <v>2.530917457578372E-2</v>
      </c>
      <c r="Z52" s="44">
        <v>6.0015999999999993E-2</v>
      </c>
      <c r="AA52" s="50">
        <v>4.7524990698745109</v>
      </c>
      <c r="AB52" s="51">
        <v>0.95049981397490235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38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25</v>
      </c>
      <c r="L53" s="20">
        <f t="shared" si="8"/>
        <v>60</v>
      </c>
      <c r="M53" s="20"/>
      <c r="N53" s="25" t="s">
        <v>66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8.9547269537250802</v>
      </c>
      <c r="Y53" s="43">
        <v>0.12447809067868204</v>
      </c>
      <c r="Z53" s="44">
        <v>7.4582089552238814E-2</v>
      </c>
      <c r="AA53" s="50">
        <v>-0.21723039991839366</v>
      </c>
      <c r="AB53" s="51">
        <v>-4.3446079983678887E-2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38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57</v>
      </c>
      <c r="J54" s="20">
        <f t="shared" si="6"/>
        <v>57</v>
      </c>
      <c r="K54" s="20">
        <f t="shared" si="7"/>
        <v>37</v>
      </c>
      <c r="L54" s="20">
        <f t="shared" si="8"/>
        <v>69</v>
      </c>
      <c r="M54" s="20"/>
      <c r="N54" s="25" t="s">
        <v>67</v>
      </c>
      <c r="O54" s="47" t="s">
        <v>155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29.056914531809024</v>
      </c>
      <c r="Y54" s="43">
        <v>3.8897303217266456E-2</v>
      </c>
      <c r="Z54" s="44">
        <v>4.8805766186151157E-2</v>
      </c>
      <c r="AA54" s="50">
        <v>-0.78358145912686905</v>
      </c>
      <c r="AB54" s="51">
        <v>-0.15671629182537383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54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>
        <f>IFERROR(_xlfn.RANK.AVG(P56,P$5:P$92,'Market Summary'!$XFC$1),"")</f>
        <v>38</v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60.5</v>
      </c>
      <c r="L56" s="20">
        <f t="shared" si="8"/>
        <v>44</v>
      </c>
      <c r="M56" s="20"/>
      <c r="N56" s="25" t="s">
        <v>69</v>
      </c>
      <c r="O56" s="47" t="s">
        <v>156</v>
      </c>
      <c r="P56" s="43">
        <v>0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38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30</v>
      </c>
      <c r="J57" s="20">
        <f t="shared" si="6"/>
        <v>55</v>
      </c>
      <c r="K57" s="20">
        <f t="shared" si="7"/>
        <v>28</v>
      </c>
      <c r="L57" s="20">
        <f t="shared" si="8"/>
        <v>40</v>
      </c>
      <c r="M57" s="20"/>
      <c r="N57" s="25" t="s">
        <v>70</v>
      </c>
      <c r="O57" s="47" t="s">
        <v>157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5.0420994971279987</v>
      </c>
      <c r="Y57" s="43">
        <v>5.5080125195618085E-2</v>
      </c>
      <c r="Z57" s="44">
        <v>6.8965517241379309E-2</v>
      </c>
      <c r="AA57" s="50">
        <v>0.65048188839600551</v>
      </c>
      <c r="AB57" s="51">
        <v>0.13009637767920101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38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18</v>
      </c>
      <c r="L58" s="20">
        <f t="shared" si="8"/>
        <v>42</v>
      </c>
      <c r="M58" s="20"/>
      <c r="N58" s="25" t="s">
        <v>71</v>
      </c>
      <c r="O58" s="47" t="s">
        <v>158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11.22855707177378</v>
      </c>
      <c r="Y58" s="43">
        <v>0.17483979591836796</v>
      </c>
      <c r="Z58" s="44">
        <v>9.5655502392344494E-2</v>
      </c>
      <c r="AA58" s="50">
        <v>0.62860504452598298</v>
      </c>
      <c r="AB58" s="51">
        <v>0.12572100890519655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38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60.5</v>
      </c>
      <c r="L59" s="20">
        <f t="shared" si="8"/>
        <v>66</v>
      </c>
      <c r="M59" s="20"/>
      <c r="N59" s="25" t="s">
        <v>72</v>
      </c>
      <c r="O59" s="47" t="s">
        <v>159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-0.58333333333333326</v>
      </c>
      <c r="AB59" s="51">
        <v>-0.1166666666666667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38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60.5</v>
      </c>
      <c r="L60" s="20">
        <f t="shared" si="8"/>
        <v>7</v>
      </c>
      <c r="M60" s="20"/>
      <c r="N60" s="25" t="s">
        <v>73</v>
      </c>
      <c r="O60" s="47" t="s">
        <v>160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54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38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12</v>
      </c>
      <c r="J62" s="20">
        <f t="shared" si="6"/>
        <v>8</v>
      </c>
      <c r="K62" s="20">
        <f t="shared" si="7"/>
        <v>60.5</v>
      </c>
      <c r="L62" s="20">
        <f t="shared" si="8"/>
        <v>2</v>
      </c>
      <c r="M62" s="20"/>
      <c r="N62" s="25" t="s">
        <v>75</v>
      </c>
      <c r="O62" s="47" t="s">
        <v>161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2.970654224712256</v>
      </c>
      <c r="Y62" s="43">
        <v>0.45035813233376787</v>
      </c>
      <c r="Z62" s="44">
        <v>0</v>
      </c>
      <c r="AA62" s="50">
        <v>5.7626229391586916</v>
      </c>
      <c r="AB62" s="51">
        <v>1.1525245878317385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54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 t="str">
        <f t="shared" si="2"/>
        <v/>
      </c>
      <c r="J64" s="20">
        <f t="shared" si="6"/>
        <v>44</v>
      </c>
      <c r="K64" s="20" t="str">
        <f t="shared" si="7"/>
        <v/>
      </c>
      <c r="L64" s="20" t="str">
        <f t="shared" si="8"/>
        <v/>
      </c>
      <c r="M64" s="20"/>
      <c r="N64" s="25" t="s">
        <v>77</v>
      </c>
      <c r="O64" s="47" t="s">
        <v>116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 t="s">
        <v>116</v>
      </c>
      <c r="Y64" s="43">
        <v>0.14038061249229025</v>
      </c>
      <c r="Z64" s="44" t="s">
        <v>116</v>
      </c>
      <c r="AA64" s="50" t="s">
        <v>116</v>
      </c>
      <c r="AB64" s="51" t="s">
        <v>116</v>
      </c>
      <c r="XFA64" s="21">
        <v>0.18229899999999999</v>
      </c>
      <c r="XFB64" s="4">
        <v>11.902206266604164</v>
      </c>
    </row>
    <row r="65" spans="1:28 16381:16382" x14ac:dyDescent="0.25">
      <c r="A65" s="20" t="str">
        <f>IFERROR(_xlfn.RANK.AVG(P65,P$5:P$92,'Market Summary'!$XFC$1),"")</f>
        <v/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39</v>
      </c>
      <c r="J65" s="20">
        <f t="shared" si="6"/>
        <v>30</v>
      </c>
      <c r="K65" s="20">
        <f t="shared" si="7"/>
        <v>48</v>
      </c>
      <c r="L65" s="20">
        <f t="shared" si="8"/>
        <v>46</v>
      </c>
      <c r="M65" s="20"/>
      <c r="N65" s="25" t="s">
        <v>78</v>
      </c>
      <c r="O65" s="47">
        <v>59.75</v>
      </c>
      <c r="P65" s="43" t="s">
        <v>116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38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38</v>
      </c>
      <c r="L66" s="20">
        <f t="shared" si="8"/>
        <v>61</v>
      </c>
      <c r="M66" s="20"/>
      <c r="N66" s="25" t="s">
        <v>79</v>
      </c>
      <c r="O66" s="47" t="s">
        <v>162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54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64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163</v>
      </c>
      <c r="P68" s="43">
        <v>-5.8823529411764719E-2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0.94534700067116417</v>
      </c>
      <c r="Y68" s="43">
        <v>0.68905242905242836</v>
      </c>
      <c r="Z68" s="44">
        <v>7.8164062499999992E-2</v>
      </c>
      <c r="AA68" s="50">
        <v>6.1700450830301703</v>
      </c>
      <c r="AB68" s="51">
        <v>1.2340090166060342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65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7</v>
      </c>
      <c r="J69" s="20">
        <f t="shared" si="6"/>
        <v>15</v>
      </c>
      <c r="K69" s="20">
        <f t="shared" si="7"/>
        <v>3</v>
      </c>
      <c r="L69" s="20">
        <f t="shared" si="8"/>
        <v>13</v>
      </c>
      <c r="M69" s="20"/>
      <c r="N69" s="25" t="s">
        <v>82</v>
      </c>
      <c r="O69" s="47" t="s">
        <v>164</v>
      </c>
      <c r="P69" s="43">
        <v>-6.6666666666666541E-2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38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15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13</v>
      </c>
      <c r="L70" s="20">
        <f t="shared" ref="L70:L92" si="14">IFERROR(_xlfn.RANK.AVG(AA70,AA$5:AA$92,0),"")</f>
        <v>18</v>
      </c>
      <c r="M70" s="20"/>
      <c r="N70" s="25" t="s">
        <v>83</v>
      </c>
      <c r="O70" s="47" t="s">
        <v>165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 t="str">
        <f>IFERROR(_xlfn.RANK.AVG(P71,P$5:P$92,'Market Summary'!$XFC$1),"")</f>
        <v/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19</v>
      </c>
      <c r="J71" s="20" t="str">
        <f t="shared" si="12"/>
        <v/>
      </c>
      <c r="K71" s="20">
        <f t="shared" si="13"/>
        <v>11</v>
      </c>
      <c r="L71" s="20">
        <f t="shared" si="14"/>
        <v>14</v>
      </c>
      <c r="M71" s="20"/>
      <c r="N71" s="25" t="s">
        <v>84</v>
      </c>
      <c r="O71" s="47">
        <v>0.48</v>
      </c>
      <c r="P71" s="43" t="s">
        <v>116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38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28</v>
      </c>
      <c r="M72" s="20"/>
      <c r="N72" s="25" t="s">
        <v>85</v>
      </c>
      <c r="O72" s="47" t="s">
        <v>166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38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15</v>
      </c>
      <c r="L73" s="20">
        <f t="shared" si="14"/>
        <v>3</v>
      </c>
      <c r="M73" s="20"/>
      <c r="N73" s="25" t="s">
        <v>86</v>
      </c>
      <c r="O73" s="47" t="s">
        <v>167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17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37</v>
      </c>
      <c r="J74" s="20">
        <f t="shared" si="12"/>
        <v>33</v>
      </c>
      <c r="K74" s="20">
        <f t="shared" si="13"/>
        <v>40</v>
      </c>
      <c r="L74" s="20">
        <f t="shared" si="14"/>
        <v>45</v>
      </c>
      <c r="M74" s="20"/>
      <c r="N74" s="25" t="s">
        <v>87</v>
      </c>
      <c r="O74" s="47" t="s">
        <v>168</v>
      </c>
      <c r="P74" s="43">
        <v>4.6728971962615162E-3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5.9905158747995122</v>
      </c>
      <c r="Y74" s="43">
        <v>0.16771277997364953</v>
      </c>
      <c r="Z74" s="44">
        <v>4.4713953488372093E-2</v>
      </c>
      <c r="AA74" s="50">
        <v>0.41942741173260178</v>
      </c>
      <c r="AB74" s="51">
        <v>8.3885482346520268E-2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38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60.5</v>
      </c>
      <c r="L75" s="20">
        <f t="shared" si="14"/>
        <v>50</v>
      </c>
      <c r="M75" s="20"/>
      <c r="N75" s="25" t="s">
        <v>88</v>
      </c>
      <c r="O75" s="47" t="s">
        <v>117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5</v>
      </c>
      <c r="J76" s="20">
        <f t="shared" si="12"/>
        <v>23</v>
      </c>
      <c r="K76" s="20">
        <f t="shared" si="13"/>
        <v>60.5</v>
      </c>
      <c r="L76" s="20">
        <f t="shared" si="14"/>
        <v>11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38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22</v>
      </c>
      <c r="J77" s="20">
        <f t="shared" si="12"/>
        <v>22</v>
      </c>
      <c r="K77" s="20">
        <f t="shared" si="13"/>
        <v>60.5</v>
      </c>
      <c r="L77" s="20">
        <f t="shared" si="14"/>
        <v>22</v>
      </c>
      <c r="M77" s="20"/>
      <c r="N77" s="25" t="s">
        <v>90</v>
      </c>
      <c r="O77" s="47" t="s">
        <v>167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4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26</v>
      </c>
      <c r="J78" s="20">
        <f t="shared" si="12"/>
        <v>52</v>
      </c>
      <c r="K78" s="20">
        <f t="shared" si="13"/>
        <v>60.5</v>
      </c>
      <c r="L78" s="20">
        <f t="shared" si="14"/>
        <v>25</v>
      </c>
      <c r="M78" s="20"/>
      <c r="N78" s="25" t="s">
        <v>91</v>
      </c>
      <c r="O78" s="47" t="s">
        <v>169</v>
      </c>
      <c r="P78" s="43">
        <v>8.8235294117646967E-2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4.7742150472896094</v>
      </c>
      <c r="Y78" s="43">
        <v>7.7198628330256452E-2</v>
      </c>
      <c r="Z78" s="44">
        <v>0</v>
      </c>
      <c r="AA78" s="50">
        <v>1.822368733568851</v>
      </c>
      <c r="AB78" s="51">
        <v>0.3644737467137702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54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38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24</v>
      </c>
      <c r="J80" s="20">
        <f t="shared" si="12"/>
        <v>25</v>
      </c>
      <c r="K80" s="20">
        <f t="shared" si="13"/>
        <v>9</v>
      </c>
      <c r="L80" s="20">
        <f t="shared" si="14"/>
        <v>33</v>
      </c>
      <c r="M80" s="20"/>
      <c r="N80" s="25" t="s">
        <v>93</v>
      </c>
      <c r="O80" s="47" t="s">
        <v>170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38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4</v>
      </c>
      <c r="L81" s="20">
        <f t="shared" si="14"/>
        <v>8</v>
      </c>
      <c r="M81" s="20"/>
      <c r="N81" s="25" t="s">
        <v>94</v>
      </c>
      <c r="O81" s="47" t="s">
        <v>171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2.0148331620106488</v>
      </c>
      <c r="Y81" s="43">
        <v>0.2463970695970687</v>
      </c>
      <c r="Z81" s="44">
        <v>0.14029473684210525</v>
      </c>
      <c r="AA81" s="50">
        <v>3.8105774379584627</v>
      </c>
      <c r="AB81" s="51">
        <v>0.76211548759169245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63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13</v>
      </c>
      <c r="J82" s="20">
        <f t="shared" si="12"/>
        <v>61</v>
      </c>
      <c r="K82" s="20">
        <f t="shared" si="13"/>
        <v>60.5</v>
      </c>
      <c r="L82" s="20">
        <f t="shared" si="14"/>
        <v>16</v>
      </c>
      <c r="M82" s="20"/>
      <c r="N82" s="25" t="s">
        <v>95</v>
      </c>
      <c r="O82" s="47" t="s">
        <v>172</v>
      </c>
      <c r="P82" s="43">
        <v>-2.1406727828746308E-2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3.0634194269239536</v>
      </c>
      <c r="Y82" s="43">
        <v>1.7598393378773631E-2</v>
      </c>
      <c r="Z82" s="44">
        <v>0</v>
      </c>
      <c r="AA82" s="50">
        <v>2.6798003337531324</v>
      </c>
      <c r="AB82" s="51">
        <v>0.53596006675062657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38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38</v>
      </c>
      <c r="J83" s="20">
        <f t="shared" si="12"/>
        <v>31</v>
      </c>
      <c r="K83" s="20">
        <f t="shared" si="13"/>
        <v>34</v>
      </c>
      <c r="L83" s="20">
        <f t="shared" si="14"/>
        <v>49</v>
      </c>
      <c r="M83" s="20"/>
      <c r="N83" s="25" t="s">
        <v>96</v>
      </c>
      <c r="O83" s="47" t="s">
        <v>173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38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29</v>
      </c>
      <c r="J84" s="20" t="str">
        <f t="shared" si="12"/>
        <v/>
      </c>
      <c r="K84" s="20" t="str">
        <f t="shared" si="13"/>
        <v/>
      </c>
      <c r="L84" s="20">
        <f t="shared" si="14"/>
        <v>12</v>
      </c>
      <c r="M84" s="20"/>
      <c r="N84" s="25" t="s">
        <v>97</v>
      </c>
      <c r="O84" s="47" t="s">
        <v>174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59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60.5</v>
      </c>
      <c r="L85" s="20">
        <f t="shared" si="14"/>
        <v>21</v>
      </c>
      <c r="M85" s="20"/>
      <c r="N85" s="25" t="s">
        <v>98</v>
      </c>
      <c r="O85" s="47" t="s">
        <v>175</v>
      </c>
      <c r="P85" s="43">
        <v>-5.2356020942407877E-3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1.9667973992344598</v>
      </c>
      <c r="AB85" s="51">
        <v>0.39335947984689201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38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46</v>
      </c>
      <c r="J86" s="20">
        <f t="shared" si="12"/>
        <v>45</v>
      </c>
      <c r="K86" s="20">
        <f t="shared" si="13"/>
        <v>42</v>
      </c>
      <c r="L86" s="20">
        <f t="shared" si="14"/>
        <v>38</v>
      </c>
      <c r="M86" s="20"/>
      <c r="N86" s="25" t="s">
        <v>99</v>
      </c>
      <c r="O86" s="47" t="s">
        <v>176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38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32</v>
      </c>
      <c r="M87" s="20"/>
      <c r="N87" s="25" t="s">
        <v>100</v>
      </c>
      <c r="O87" s="47" t="s">
        <v>177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54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38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14</v>
      </c>
      <c r="L89" s="20">
        <f t="shared" si="14"/>
        <v>34</v>
      </c>
      <c r="M89" s="20"/>
      <c r="N89" s="25" t="s">
        <v>102</v>
      </c>
      <c r="O89" s="47" t="s">
        <v>178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179</v>
      </c>
      <c r="P90" s="43">
        <v>9.5238095238095122E-2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180</v>
      </c>
      <c r="Y90" s="43">
        <v>0.41806492965936809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54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38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60.5</v>
      </c>
      <c r="L92" s="20">
        <f t="shared" si="14"/>
        <v>10</v>
      </c>
      <c r="M92" s="20"/>
      <c r="N92" s="25" t="s">
        <v>105</v>
      </c>
      <c r="O92" s="52" t="s">
        <v>181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BBOUa2SE5JUH+OiUALayvM+jSD+clVl4sI6Um5OFg2xOazg0ori5vjBs9UttxzkxMXhzFgc+GdcsSjgDe4qiog==" saltValue="m5fL6LZAHCsur9LsPNO2NA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2019-10-02T15:03:57Z</dcterms:modified>
</cp:coreProperties>
</file>