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6A6E07DC-0E04-418D-8D02-CA29320409EC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K24" i="1"/>
  <c r="K36" i="1"/>
  <c r="H43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6" i="1"/>
  <c r="G9" i="1"/>
  <c r="K9" i="1"/>
  <c r="G11" i="1"/>
  <c r="K11" i="1"/>
  <c r="G25" i="1"/>
  <c r="K29" i="1"/>
  <c r="K33" i="1"/>
  <c r="K38" i="1"/>
  <c r="G43" i="1"/>
  <c r="K43" i="1"/>
  <c r="G45" i="1"/>
  <c r="K55" i="1"/>
  <c r="K91" i="1"/>
  <c r="XFB1" i="2"/>
  <c r="XFC1" i="2"/>
  <c r="C5" i="1" s="1"/>
  <c r="J5" i="1" l="1"/>
  <c r="G71" i="1"/>
  <c r="H89" i="1"/>
  <c r="H6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<sst xmlns="http://schemas.openxmlformats.org/spreadsheetml/2006/main" count="394" uniqueCount="180">
  <si>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</si>
  <si>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</si>
  <si>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</si>
  <si>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</si>
  <si>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</si>
  <si>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</si>
  <si>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</si>
  <si>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</si>
  <si>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</si>
  <si>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</si>
  <si>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</si>
  <si>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</si>
  <si>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</si>
  <si>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</si>
  <si>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</si>
  <si>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</si>
  <si>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</si>
  <si>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</si>
  <si>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</si>
  <si>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</si>
  <si>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</si>
  <si>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</si>
  <si>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</si>
  <si>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</si>
  <si>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</si>
  <si>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</si>
  <si>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</si>
  <si>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</si>
  <si>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</si>
  <si>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</si>
  <si>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</si>
  <si>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</si>
  <si>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</si>
  <si>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</si>
  <si>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</si>
  <si>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</si>
  <si>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</si>
  <si>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</si>
  <si>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</si>
  <si>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</si>
  <si>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</si>
  <si>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</si>
  <si>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</si>
  <si>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</si>
  <si>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</si>
  <si>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</si>
  <si>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</si>
  <si>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</si>
  <si>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</si>
  <si>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</si>
  <si>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</si>
  <si>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</si>
  <si>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</si>
  <si>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</si>
  <si>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</si>
  <si>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</si>
  <si>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</si>
  <si>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</si>
  <si>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</si>
  <si>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</si>
  <si>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</si>
  <si>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</si>
  <si>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</si>
  <si>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</si>
  <si>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</si>
  <si>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</si>
  <si>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</si>
  <si>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</si>
  <si>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</si>
  <si>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</si>
  <si>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</si>
  <si>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</si>
  <si>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</si>
  <si>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</si>
  <si>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</si>
  <si>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</si>
  <si>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</si>
  <si>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</si>
  <si>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</si>
  <si>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</si>
  <si>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</si>
  <si>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</si>
  <si>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</si>
  <si>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</si>
  <si>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</si>
  <si>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</si>
  <si>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</si>
  <si>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</si>
  <si>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</si>
  <si>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</si>
  <si>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</si>
  <si>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</si>
  <si>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</si>
  <si>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</si>
  <si>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</si>
  <si>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</si>
  <si>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</si>
  <si>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</si>
  <si>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</si>
  <si>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</si>
  <si>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</si>
  <si>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</si>
  <si>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</si>
  <si>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</si>
  <si>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</si>
  <si>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</si>
  <si>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</si>
  <si>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</si>
  <si>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</si>
  <si>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</si>
  <si>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</si>
  <si>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</si>
  <si>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</si>
  <si>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</si>
  <si>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</si>
  <si>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17/09/2019 14:40:23.023</t>
  </si>
  <si>
    <t/>
  </si>
  <si>
    <t>0.46</t>
  </si>
  <si>
    <t>54.95</t>
  </si>
  <si>
    <t>44.80</t>
  </si>
  <si>
    <t>2.60</t>
  </si>
  <si>
    <t>7.60</t>
  </si>
  <si>
    <t>8.00</t>
  </si>
  <si>
    <t>5.45</t>
  </si>
  <si>
    <t>1.70</t>
  </si>
  <si>
    <t>1.77</t>
  </si>
  <si>
    <t>28.50</t>
  </si>
  <si>
    <t>37.50</t>
  </si>
  <si>
    <t>2.30</t>
  </si>
  <si>
    <t>6.40</t>
  </si>
  <si>
    <t>7.00</t>
  </si>
  <si>
    <t>0.60</t>
  </si>
  <si>
    <t>18.80</t>
  </si>
  <si>
    <t>1.25</t>
  </si>
  <si>
    <t>37.00</t>
  </si>
  <si>
    <t>12.00</t>
  </si>
  <si>
    <t>51.80</t>
  </si>
  <si>
    <t>16.60</t>
  </si>
  <si>
    <t>155.00</t>
  </si>
  <si>
    <t>14.70</t>
  </si>
  <si>
    <t>7.50</t>
  </si>
  <si>
    <t>23.25</t>
  </si>
  <si>
    <t>4.05</t>
  </si>
  <si>
    <t>6.45</t>
  </si>
  <si>
    <t>1.05</t>
  </si>
  <si>
    <t>6.80</t>
  </si>
  <si>
    <t>29.00</t>
  </si>
  <si>
    <t>18.55</t>
  </si>
  <si>
    <t>1.40</t>
  </si>
  <si>
    <t>11.65</t>
  </si>
  <si>
    <t>22.05</t>
  </si>
  <si>
    <t>9.60</t>
  </si>
  <si>
    <t>13.00</t>
  </si>
  <si>
    <t>0.99</t>
  </si>
  <si>
    <t>13.40</t>
  </si>
  <si>
    <t>1,200.10</t>
  </si>
  <si>
    <t>7.25</t>
  </si>
  <si>
    <t>2.09</t>
  </si>
  <si>
    <t>0.48</t>
  </si>
  <si>
    <t>0.24</t>
  </si>
  <si>
    <t>1.17</t>
  </si>
  <si>
    <t>4.29</t>
  </si>
  <si>
    <t>0.68</t>
  </si>
  <si>
    <t>0.30</t>
  </si>
  <si>
    <t>0.39</t>
  </si>
  <si>
    <t>0.51</t>
  </si>
  <si>
    <t>1.80</t>
  </si>
  <si>
    <t>0.20</t>
  </si>
  <si>
    <t>2.14</t>
  </si>
  <si>
    <t>0.49</t>
  </si>
  <si>
    <t>0.34</t>
  </si>
  <si>
    <t>16.80</t>
  </si>
  <si>
    <t>2.85</t>
  </si>
  <si>
    <t>16.35</t>
  </si>
  <si>
    <t>158.00</t>
  </si>
  <si>
    <t>3.82</t>
  </si>
  <si>
    <t>460.00</t>
  </si>
  <si>
    <t>100.00</t>
  </si>
  <si>
    <t>1.39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</si>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</sst>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NEM</v>
      </c>
      <c r="C3" s="13">
        <f>_xlfn.IFNA(VLOOKUP(B3,'Daily Report'!$N:$AB,MATCH(C$2,'Daily Report'!$N$3:$AB$3,0),FALSE),"")</f>
        <v>9.7435897435897534E-2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LIVESTOCK</v>
      </c>
      <c r="C4" s="15">
        <f>_xlfn.IFNA(VLOOKUP(B4,'Daily Report'!$N:$AB,MATCH(C$2,'Daily Report'!$N$3:$AB$3,0),FALSE),"")</f>
        <v>9.5238095238095344E-2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PZ</v>
      </c>
      <c r="C5" s="15">
        <f>_xlfn.IFNA(VLOOKUP(B5,'Daily Report'!$N:$AB,MATCH(C$2,'Daily Report'!$N$3:$AB$3,0),FALSE),"")</f>
        <v>9.3220338983050821E-2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STANBIC</v>
      </c>
      <c r="C6" s="15">
        <f>_xlfn.IFNA(VLOOKUP(B6,'Daily Report'!$N:$AB,MATCH(C$2,'Daily Report'!$N$3:$AB$3,0),FALSE),"")</f>
        <v>6.6856330014224863E-2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NEIMETH</v>
      </c>
      <c r="C7" s="15">
        <f>_xlfn.IFNA(VLOOKUP(B7,'Daily Report'!$N:$AB,MATCH(C$2,'Daily Report'!$N$3:$AB$3,0),FALSE),"")</f>
        <v>6.6666666666666652E-2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MANSARD</v>
      </c>
      <c r="C8" s="15">
        <f>_xlfn.IFNA(VLOOKUP(B8,'Daily Report'!$N:$AB,MATCH(C$2,'Daily Report'!$N$3:$AB$3,0),FALSE),"")</f>
        <v>5.2631578947368363E-2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OKOMUOIL</v>
      </c>
      <c r="C9" s="15">
        <f>_xlfn.IFNA(VLOOKUP(B9,'Daily Report'!$N:$AB,MATCH(C$2,'Daily Report'!$N$3:$AB$3,0),FALSE),"")</f>
        <v>3.8752362948960339E-2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ACCESS</v>
      </c>
      <c r="C10" s="15">
        <f>_xlfn.IFNA(VLOOKUP(B10,'Daily Report'!$N:$AB,MATCH(C$2,'Daily Report'!$N$3:$AB$3,0),FALSE),"")</f>
        <v>3.4013605442176909E-2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NASCON</v>
      </c>
      <c r="C11" s="15">
        <f>_xlfn.IFNA(VLOOKUP(B11,'Daily Report'!$N:$AB,MATCH(C$2,'Daily Report'!$N$3:$AB$3,0),FALSE),"")</f>
        <v>3.0769230769230882E-2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>CCNN</v>
      </c>
      <c r="C12" s="17">
        <f>_xlfn.IFNA(VLOOKUP(B12,'Daily Report'!$N:$AB,MATCH(C$2,'Daily Report'!$N$3:$AB$3,0),FALSE),"")</f>
        <v>2.7863777089783381E-2</v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1.0044311882131121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IKEJAHOTEL</v>
      </c>
      <c r="M15" s="13">
        <f>_xlfn.IFNA(VLOOKUP(L15,'Daily Report'!$N:$AB,MATCH(M$14,'Daily Report'!$N$3:$AB$3,0),FALSE),"")</f>
        <v>5.7626229391586916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0.14889893617021277</v>
      </c>
      <c r="L16" s="64" t="str">
        <f>_xlfn.IFNA(VLOOKUP($A4,'Daily Report'!L:$AU,MATCH(M$14,'Daily Report'!$M$3:$XFD$3,0)-12,FALSE),"")</f>
        <v>AIICO</v>
      </c>
      <c r="M16" s="15">
        <f>_xlfn.IFNA(VLOOKUP(L16,'Daily Report'!$N:$AB,MATCH(M$14,'Daily Report'!$N$3:$AB$3,0),FALSE),"")</f>
        <v>5.7482777252048658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2.0148331620106488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UPL</v>
      </c>
      <c r="K17" s="15">
        <f>_xlfn.IFNA(VLOOKUP(J17,'Daily Report'!$N:$AB,MATCH(K$14,'Daily Report'!$N$3:$AB$3,0),FALSE),"")</f>
        <v>0.14285714285714285</v>
      </c>
      <c r="L17" s="64" t="str">
        <f>_xlfn.IFNA(VLOOKUP($A5,'Daily Report'!L:$AU,MATCH(M$14,'Daily Report'!$M$3:$XFD$3,0)-12,FALSE),"")</f>
        <v>UPL</v>
      </c>
      <c r="M17" s="15">
        <f>_xlfn.IFNA(VLOOKUP(L17,'Daily Report'!$N:$AB,MATCH(M$14,'Daily Report'!$N$3:$AB$3,0),FALSE),"")</f>
        <v>5.0618562421780826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2.2875104876954895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CUTIX</v>
      </c>
      <c r="K18" s="15">
        <f>_xlfn.IFNA(VLOOKUP(J18,'Daily Report'!$N:$AB,MATCH(K$14,'Daily Report'!$N$3:$AB$3,0),FALSE),"")</f>
        <v>0.14284642857142862</v>
      </c>
      <c r="L18" s="64" t="str">
        <f>_xlfn.IFNA(VLOOKUP($A6,'Daily Report'!L:$AU,MATCH(M$14,'Daily Report'!$M$3:$XFD$3,0)-12,FALSE),"")</f>
        <v>FCMB</v>
      </c>
      <c r="M18" s="15">
        <f>_xlfn.IFNA(VLOOKUP(L18,'Daily Report'!$N:$AB,MATCH(M$14,'Daily Report'!$N$3:$AB$3,0),FALSE),"")</f>
        <v>4.9266792380700188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REGALINS</v>
      </c>
      <c r="G19" s="67">
        <f>_xlfn.IFNA(VLOOKUP(F19,'Daily Report'!$N:$AB,MATCH(G$14,'Daily Report'!$N$3:$AB$3,0),FALSE),"")</f>
        <v>2.4998136633266044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ETERNA</v>
      </c>
      <c r="K19" s="15">
        <f>_xlfn.IFNA(VLOOKUP(J19,'Daily Report'!$N:$AB,MATCH(K$14,'Daily Report'!$N$3:$AB$3,0),FALSE),"")</f>
        <v>0.14029473684210525</v>
      </c>
      <c r="L19" s="64" t="str">
        <f>_xlfn.IFNA(VLOOKUP($A7,'Daily Report'!L:$AU,MATCH(M$14,'Daily Report'!$M$3:$XFD$3,0)-12,FALSE),"")</f>
        <v>MBENEFIT</v>
      </c>
      <c r="M19" s="15">
        <f>_xlfn.IFNA(VLOOKUP(L19,'Daily Report'!$N:$AB,MATCH(M$14,'Daily Report'!$N$3:$AB$3,0),FALSE),"")</f>
        <v>4.8769330987451038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UBA</v>
      </c>
      <c r="G20" s="67">
        <f>_xlfn.IFNA(VLOOKUP(F20,'Daily Report'!$N:$AB,MATCH(G$14,'Daily Report'!$N$3:$AB$3,0),FALSE),"")</f>
        <v>2.5435245305645511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LASACO</v>
      </c>
      <c r="K20" s="15">
        <f>_xlfn.IFNA(VLOOKUP(J20,'Daily Report'!$N:$AB,MATCH(K$14,'Daily Report'!$N$3:$AB$3,0),FALSE),"")</f>
        <v>0.1333</v>
      </c>
      <c r="L20" s="64" t="str">
        <f>_xlfn.IFNA(VLOOKUP($A8,'Daily Report'!L:$AU,MATCH(M$14,'Daily Report'!$M$3:$XFD$3,0)-12,FALSE),"")</f>
        <v>HONYFLOUR</v>
      </c>
      <c r="M20" s="15">
        <f>_xlfn.IFNA(VLOOKUP(L20,'Daily Report'!$N:$AB,MATCH(M$14,'Daily Report'!$N$3:$AB$3,0),FALSE),"")</f>
        <v>4.8106051210853646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FIDELITYBK</v>
      </c>
      <c r="G21" s="67">
        <f>_xlfn.IFNA(VLOOKUP(F21,'Daily Report'!$N:$AB,MATCH(G$14,'Daily Report'!$N$3:$AB$3,0),FALSE),"")</f>
        <v>2.5815281874005755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UBA</v>
      </c>
      <c r="K21" s="15">
        <f>_xlfn.IFNA(VLOOKUP(J21,'Daily Report'!$N:$AB,MATCH(K$14,'Daily Report'!$N$3:$AB$3,0),FALSE),"")</f>
        <v>0.13284374999999998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4.278934177090191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ACCESS</v>
      </c>
      <c r="G22" s="67">
        <f>_xlfn.IFNA(VLOOKUP(F22,'Daily Report'!$N:$AB,MATCH(G$14,'Daily Report'!$N$3:$AB$3,0),FALSE),"")</f>
        <v>2.7072197604487132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DANGSUGAR</v>
      </c>
      <c r="K22" s="15">
        <f>_xlfn.IFNA(VLOOKUP(J22,'Daily Report'!$N:$AB,MATCH(K$14,'Daily Report'!$N$3:$AB$3,0),FALSE),"")</f>
        <v>0.13071874999999999</v>
      </c>
      <c r="L22" s="64" t="str">
        <f>_xlfn.IFNA(VLOOKUP($A10,'Daily Report'!L:$AU,MATCH(M$14,'Daily Report'!$M$3:$XFD$3,0)-12,FALSE),"")</f>
        <v>ETERNA</v>
      </c>
      <c r="M22" s="15">
        <f>_xlfn.IFNA(VLOOKUP(L22,'Daily Report'!$N:$AB,MATCH(M$14,'Daily Report'!$N$3:$AB$3,0),FALSE),"")</f>
        <v>3.8105774379584627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2.843634170489084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CONOIL</v>
      </c>
      <c r="K23" s="15">
        <f>_xlfn.IFNA(VLOOKUP(J23,'Daily Report'!$N:$AB,MATCH(K$14,'Daily Report'!$N$3:$AB$3,0),FALSE),"")</f>
        <v>0.11904761904761904</v>
      </c>
      <c r="L23" s="64" t="str">
        <f>_xlfn.IFNA(VLOOKUP($A11,'Daily Report'!L:$AU,MATCH(M$14,'Daily Report'!$M$3:$XFD$3,0)-12,FALSE),"")</f>
        <v>FIDELITYBK</v>
      </c>
      <c r="M23" s="15">
        <f>_xlfn.IFNA(VLOOKUP(L23,'Daily Report'!$N:$AB,MATCH(M$14,'Daily Report'!$N$3:$AB$3,0),FALSE),"")</f>
        <v>3.4771374804785484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PRESCO</v>
      </c>
      <c r="G24" s="68">
        <f>_xlfn.IFNA(VLOOKUP(F24,'Daily Report'!$N:$AB,MATCH(G$14,'Daily Report'!$N$3:$AB$3,0),FALSE),"")</f>
        <v>2.9472677707027888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JBERGER</v>
      </c>
      <c r="K24" s="17">
        <f>_xlfn.IFNA(VLOOKUP(J24,'Daily Report'!$N:$AB,MATCH(K$14,'Daily Report'!$N$3:$AB$3,0),FALSE),"")</f>
        <v>0.10836927223719676</v>
      </c>
      <c r="L24" s="65" t="str">
        <f>_xlfn.IFNA(VLOOKUP($A12,'Daily Report'!L:$AU,MATCH(M$14,'Daily Report'!$M$3:$XFD$3,0)-12,FALSE),"")</f>
        <v>REGALINS</v>
      </c>
      <c r="M24" s="17">
        <f>_xlfn.IFNA(VLOOKUP(L24,'Daily Report'!$N:$AB,MATCH(M$14,'Daily Report'!$N$3:$AB$3,0),FALSE),"")</f>
        <v>3.0210512543634218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3" sqref="O3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60</v>
      </c>
      <c r="L5" s="20">
        <f>IFERROR(_xlfn.RANK.AVG(AA5,AA$5:AA$92,0),"")</f>
        <v>52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2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60</v>
      </c>
      <c r="L6" s="20">
        <f t="shared" ref="L6:L37" si="5">IFERROR(_xlfn.RANK.AVG(AA6,AA$5:AA$92,0),"")</f>
        <v>66</v>
      </c>
      <c r="M6" s="20"/>
      <c r="N6" s="25" t="s">
        <v>19</v>
      </c>
      <c r="O6" s="47" t="s">
        <v>117</v>
      </c>
      <c r="P6" s="43">
        <v>9.5238095238095344E-2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-0.67011868340587422</v>
      </c>
      <c r="AB6" s="51">
        <v>-0.13402373668117484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7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43</v>
      </c>
      <c r="J7" s="20">
        <f t="shared" si="3"/>
        <v>34</v>
      </c>
      <c r="K7" s="20">
        <f t="shared" si="4"/>
        <v>33</v>
      </c>
      <c r="L7" s="20">
        <f t="shared" si="5"/>
        <v>53</v>
      </c>
      <c r="M7" s="20"/>
      <c r="N7" s="25" t="s">
        <v>20</v>
      </c>
      <c r="O7" s="47" t="s">
        <v>118</v>
      </c>
      <c r="P7" s="43">
        <v>3.8752362948960339E-2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3">
        <v>0.16219530880750579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37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10</v>
      </c>
      <c r="J8" s="20">
        <f t="shared" si="3"/>
        <v>29</v>
      </c>
      <c r="K8" s="20">
        <f t="shared" si="4"/>
        <v>41</v>
      </c>
      <c r="L8" s="20">
        <f t="shared" si="5"/>
        <v>24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2.9472677707027888</v>
      </c>
      <c r="Y8" s="43">
        <v>0.17448518793886822</v>
      </c>
      <c r="Z8" s="44">
        <v>4.4624999999999998E-2</v>
      </c>
      <c r="AA8" s="50">
        <v>1.8818560386115117</v>
      </c>
      <c r="AB8" s="51">
        <v>0.37637120772230226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52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37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33</v>
      </c>
      <c r="J10" s="20">
        <f t="shared" si="3"/>
        <v>46</v>
      </c>
      <c r="K10" s="20">
        <f t="shared" si="4"/>
        <v>18</v>
      </c>
      <c r="L10" s="20">
        <f t="shared" si="5"/>
        <v>33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5.4255448102673478</v>
      </c>
      <c r="Y10" s="43">
        <v>0.13275218951144896</v>
      </c>
      <c r="Z10" s="44">
        <v>9.6115384615384589E-2</v>
      </c>
      <c r="AA10" s="50">
        <v>0.92749540193935576</v>
      </c>
      <c r="AB10" s="51">
        <v>0.18549908038787111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52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8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8</v>
      </c>
      <c r="J12" s="20">
        <f t="shared" si="3"/>
        <v>13</v>
      </c>
      <c r="K12" s="20">
        <f t="shared" si="4"/>
        <v>29</v>
      </c>
      <c r="L12" s="20">
        <f t="shared" si="5"/>
        <v>18</v>
      </c>
      <c r="M12" s="20"/>
      <c r="N12" s="25" t="s">
        <v>25</v>
      </c>
      <c r="O12" s="47" t="s">
        <v>121</v>
      </c>
      <c r="P12" s="43">
        <v>3.4013605442176909E-2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2.7072197604487132</v>
      </c>
      <c r="Y12" s="43">
        <v>0.34698188759201387</v>
      </c>
      <c r="Z12" s="44">
        <v>6.3831578947368434E-2</v>
      </c>
      <c r="AA12" s="50">
        <v>2.2764607440624793</v>
      </c>
      <c r="AB12" s="51">
        <v>0.45529214881249591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37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19</v>
      </c>
      <c r="J13" s="20">
        <f t="shared" si="3"/>
        <v>3</v>
      </c>
      <c r="K13" s="20">
        <f t="shared" si="4"/>
        <v>60</v>
      </c>
      <c r="L13" s="20">
        <f t="shared" si="5"/>
        <v>23</v>
      </c>
      <c r="M13" s="20"/>
      <c r="N13" s="25" t="s">
        <v>26</v>
      </c>
      <c r="O13" s="47" t="s">
        <v>122</v>
      </c>
      <c r="P13" s="43">
        <v>0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3.9217483774104775</v>
      </c>
      <c r="Y13" s="43">
        <v>0.51321411115827331</v>
      </c>
      <c r="Z13" s="44">
        <v>0</v>
      </c>
      <c r="AA13" s="50">
        <v>1.9431406794471413</v>
      </c>
      <c r="AB13" s="51">
        <v>0.38862813588942835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12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15</v>
      </c>
      <c r="J14" s="20">
        <f t="shared" si="3"/>
        <v>16</v>
      </c>
      <c r="K14" s="20">
        <f t="shared" si="4"/>
        <v>39</v>
      </c>
      <c r="L14" s="20">
        <f t="shared" si="5"/>
        <v>17</v>
      </c>
      <c r="M14" s="20"/>
      <c r="N14" s="25" t="s">
        <v>27</v>
      </c>
      <c r="O14" s="47" t="s">
        <v>123</v>
      </c>
      <c r="P14" s="43">
        <v>9.2592592592593004E-3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3.1894218542087036</v>
      </c>
      <c r="Y14" s="43">
        <v>0.30257786781463664</v>
      </c>
      <c r="Z14" s="44">
        <v>4.5588990825688076E-2</v>
      </c>
      <c r="AA14" s="50">
        <v>2.3848271644934842</v>
      </c>
      <c r="AB14" s="51">
        <v>0.47696543289869697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59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32</v>
      </c>
      <c r="L15" s="20">
        <f t="shared" si="5"/>
        <v>4</v>
      </c>
      <c r="M15" s="20"/>
      <c r="N15" s="25" t="s">
        <v>28</v>
      </c>
      <c r="O15" s="47" t="s">
        <v>124</v>
      </c>
      <c r="P15" s="43">
        <v>-1.1627906976744207E-2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2.2875104876954895</v>
      </c>
      <c r="Y15" s="43">
        <v>0.4582653198653206</v>
      </c>
      <c r="Z15" s="44">
        <v>5.8844117647058818E-2</v>
      </c>
      <c r="AA15" s="50">
        <v>4.9266792380700188</v>
      </c>
      <c r="AB15" s="51">
        <v>0.98533584761400395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37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7</v>
      </c>
      <c r="J16" s="20">
        <f t="shared" si="3"/>
        <v>5</v>
      </c>
      <c r="K16" s="20">
        <f t="shared" si="4"/>
        <v>30</v>
      </c>
      <c r="L16" s="20">
        <f t="shared" si="5"/>
        <v>9</v>
      </c>
      <c r="M16" s="20"/>
      <c r="N16" s="25" t="s">
        <v>29</v>
      </c>
      <c r="O16" s="47" t="s">
        <v>125</v>
      </c>
      <c r="P16" s="43">
        <v>0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2.5815281874005755</v>
      </c>
      <c r="Y16" s="43">
        <v>0.46551199009116934</v>
      </c>
      <c r="Z16" s="44">
        <v>6.241525423728813E-2</v>
      </c>
      <c r="AA16" s="50">
        <v>3.4771374804785484</v>
      </c>
      <c r="AB16" s="51">
        <v>0.69542749609570986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37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28</v>
      </c>
      <c r="J17" s="20">
        <f t="shared" si="3"/>
        <v>21</v>
      </c>
      <c r="K17" s="20">
        <f t="shared" si="4"/>
        <v>19</v>
      </c>
      <c r="L17" s="20">
        <f t="shared" si="5"/>
        <v>43</v>
      </c>
      <c r="M17" s="20"/>
      <c r="N17" s="25" t="s">
        <v>30</v>
      </c>
      <c r="O17" s="47" t="s">
        <v>126</v>
      </c>
      <c r="P17" s="43">
        <v>0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4.9075493143557738</v>
      </c>
      <c r="Y17" s="43">
        <v>0.21485809606263304</v>
      </c>
      <c r="Z17" s="44">
        <v>9.6052631578947362E-2</v>
      </c>
      <c r="AA17" s="50">
        <v>0.43571716464538257</v>
      </c>
      <c r="AB17" s="51">
        <v>8.7143432929076559E-2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4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42</v>
      </c>
      <c r="J18" s="20">
        <f t="shared" si="3"/>
        <v>24</v>
      </c>
      <c r="K18" s="20">
        <f t="shared" si="4"/>
        <v>42</v>
      </c>
      <c r="L18" s="20">
        <f t="shared" si="5"/>
        <v>54</v>
      </c>
      <c r="M18" s="20"/>
      <c r="N18" s="25" t="s">
        <v>31</v>
      </c>
      <c r="O18" s="47" t="s">
        <v>127</v>
      </c>
      <c r="P18" s="43">
        <v>6.6856330014224863E-2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7.6405329796160846</v>
      </c>
      <c r="Y18" s="43">
        <v>0.19130345394736845</v>
      </c>
      <c r="Z18" s="44">
        <v>4.0481333333333334E-2</v>
      </c>
      <c r="AA18" s="50">
        <v>-3.3528984367470316E-2</v>
      </c>
      <c r="AB18" s="51">
        <v>-6.705796873494041E-3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62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34</v>
      </c>
      <c r="J19" s="20">
        <f t="shared" si="3"/>
        <v>36</v>
      </c>
      <c r="K19" s="20">
        <f t="shared" si="4"/>
        <v>51</v>
      </c>
      <c r="L19" s="20">
        <f t="shared" si="5"/>
        <v>35</v>
      </c>
      <c r="M19" s="20"/>
      <c r="N19" s="25" t="s">
        <v>32</v>
      </c>
      <c r="O19" s="47" t="s">
        <v>128</v>
      </c>
      <c r="P19" s="43">
        <v>-2.1276595744680993E-2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5.9214365880227131</v>
      </c>
      <c r="Y19" s="43">
        <v>0.16009030913511635</v>
      </c>
      <c r="Z19" s="44">
        <v>8.6608695652173918E-3</v>
      </c>
      <c r="AA19" s="50">
        <v>0.83395430248676061</v>
      </c>
      <c r="AB19" s="51">
        <v>0.16679086049735226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13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6</v>
      </c>
      <c r="J20" s="20">
        <f t="shared" si="3"/>
        <v>12</v>
      </c>
      <c r="K20" s="20">
        <f t="shared" si="4"/>
        <v>7</v>
      </c>
      <c r="L20" s="20">
        <f t="shared" si="5"/>
        <v>15</v>
      </c>
      <c r="M20" s="20"/>
      <c r="N20" s="25" t="s">
        <v>33</v>
      </c>
      <c r="O20" s="47" t="s">
        <v>129</v>
      </c>
      <c r="P20" s="43">
        <v>7.8740157480317041E-3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2.5435245305645511</v>
      </c>
      <c r="Y20" s="43">
        <v>0.37373175486140819</v>
      </c>
      <c r="Z20" s="44">
        <v>0.13284374999999998</v>
      </c>
      <c r="AA20" s="50">
        <v>2.5042783983686965</v>
      </c>
      <c r="AB20" s="51">
        <v>0.50085567967373934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37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45</v>
      </c>
      <c r="J21" s="20">
        <f t="shared" si="3"/>
        <v>50</v>
      </c>
      <c r="K21" s="20">
        <f t="shared" si="4"/>
        <v>60</v>
      </c>
      <c r="L21" s="20">
        <f t="shared" si="5"/>
        <v>46</v>
      </c>
      <c r="M21" s="20"/>
      <c r="N21" s="25" t="s">
        <v>34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63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39</v>
      </c>
      <c r="J22" s="20">
        <f t="shared" si="3"/>
        <v>41</v>
      </c>
      <c r="K22" s="20">
        <f t="shared" si="4"/>
        <v>60</v>
      </c>
      <c r="L22" s="20">
        <f t="shared" si="5"/>
        <v>28</v>
      </c>
      <c r="M22" s="20"/>
      <c r="N22" s="25" t="s">
        <v>35</v>
      </c>
      <c r="O22" s="47" t="s">
        <v>131</v>
      </c>
      <c r="P22" s="43">
        <v>-3.2258064516129115E-2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6.9586887320444397</v>
      </c>
      <c r="Y22" s="43">
        <v>0.14617574034443206</v>
      </c>
      <c r="Z22" s="44">
        <v>0</v>
      </c>
      <c r="AA22" s="50">
        <v>1.1918530196033301</v>
      </c>
      <c r="AB22" s="51">
        <v>0.23837060392066611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61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17</v>
      </c>
      <c r="J23" s="20">
        <f t="shared" si="3"/>
        <v>14</v>
      </c>
      <c r="K23" s="20">
        <f t="shared" si="4"/>
        <v>2</v>
      </c>
      <c r="L23" s="20">
        <f t="shared" si="5"/>
        <v>27</v>
      </c>
      <c r="M23" s="20"/>
      <c r="N23" s="25" t="s">
        <v>36</v>
      </c>
      <c r="O23" s="47" t="s">
        <v>132</v>
      </c>
      <c r="P23" s="43">
        <v>-1.5706806282722585E-2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3.3315439710795043</v>
      </c>
      <c r="Y23" s="43">
        <v>0.32941176470588235</v>
      </c>
      <c r="Z23" s="44">
        <v>0.14889893617021277</v>
      </c>
      <c r="AA23" s="50">
        <v>1.4266647896846929</v>
      </c>
      <c r="AB23" s="51">
        <v>0.28533295793693858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52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37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60</v>
      </c>
      <c r="L25" s="20">
        <f t="shared" si="5"/>
        <v>56</v>
      </c>
      <c r="M25" s="20"/>
      <c r="N25" s="25" t="s">
        <v>38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-0.19919583166326971</v>
      </c>
      <c r="AB25" s="51">
        <v>-3.983916633265383E-2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37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52</v>
      </c>
      <c r="J26" s="20">
        <f t="shared" si="3"/>
        <v>51</v>
      </c>
      <c r="K26" s="20">
        <f t="shared" si="4"/>
        <v>36</v>
      </c>
      <c r="L26" s="20">
        <f t="shared" si="5"/>
        <v>51</v>
      </c>
      <c r="M26" s="20"/>
      <c r="N26" s="25" t="s">
        <v>39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14.759536531189209</v>
      </c>
      <c r="Y26" s="43">
        <v>9.0217633628793745E-2</v>
      </c>
      <c r="Z26" s="44">
        <v>4.9816216216216215E-2</v>
      </c>
      <c r="AA26" s="50">
        <v>6.2990565375210528E-2</v>
      </c>
      <c r="AB26" s="51">
        <v>1.2598113075042106E-2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37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59</v>
      </c>
      <c r="J27" s="20">
        <f t="shared" si="3"/>
        <v>62</v>
      </c>
      <c r="K27" s="20">
        <f t="shared" si="4"/>
        <v>60</v>
      </c>
      <c r="L27" s="20">
        <f t="shared" si="5"/>
        <v>65</v>
      </c>
      <c r="M27" s="20"/>
      <c r="N27" s="25" t="s">
        <v>40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37.399777044530374</v>
      </c>
      <c r="Y27" s="43">
        <v>9.5455610926541562E-3</v>
      </c>
      <c r="Z27" s="44">
        <v>0</v>
      </c>
      <c r="AA27" s="50">
        <v>-0.63753206587011002</v>
      </c>
      <c r="AB27" s="51">
        <v>-0.127506413174022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14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48</v>
      </c>
      <c r="J28" s="20">
        <f t="shared" si="3"/>
        <v>60</v>
      </c>
      <c r="K28" s="20">
        <f t="shared" si="4"/>
        <v>35</v>
      </c>
      <c r="L28" s="20">
        <f t="shared" si="5"/>
        <v>57</v>
      </c>
      <c r="M28" s="20"/>
      <c r="N28" s="25" t="s">
        <v>41</v>
      </c>
      <c r="O28" s="47" t="s">
        <v>136</v>
      </c>
      <c r="P28" s="43">
        <v>5.8252427184466438E-3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9.7143568528822968</v>
      </c>
      <c r="Y28" s="43">
        <v>1.9108649999999984E-2</v>
      </c>
      <c r="Z28" s="44">
        <v>4.9911196911196914E-2</v>
      </c>
      <c r="AA28" s="50">
        <v>-0.20248790386992921</v>
      </c>
      <c r="AB28" s="51">
        <v>-4.0497580773985797E-2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52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10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60</v>
      </c>
      <c r="J30" s="20">
        <f t="shared" si="3"/>
        <v>58</v>
      </c>
      <c r="K30" s="20">
        <f t="shared" si="4"/>
        <v>24</v>
      </c>
      <c r="L30" s="20">
        <f t="shared" si="5"/>
        <v>50</v>
      </c>
      <c r="M30" s="20"/>
      <c r="N30" s="25" t="s">
        <v>43</v>
      </c>
      <c r="O30" s="47" t="s">
        <v>137</v>
      </c>
      <c r="P30" s="43">
        <v>2.7863777089783381E-2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68.330181749965575</v>
      </c>
      <c r="Y30" s="43">
        <v>2.8140226837531302E-2</v>
      </c>
      <c r="Z30" s="44">
        <v>7.5301204819277101E-2</v>
      </c>
      <c r="AA30" s="50">
        <v>9.7530669606566534E-2</v>
      </c>
      <c r="AB30" s="51">
        <v>1.9506133921313396E-2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37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49</v>
      </c>
      <c r="J31" s="20">
        <f t="shared" si="3"/>
        <v>39</v>
      </c>
      <c r="K31" s="20">
        <f t="shared" si="4"/>
        <v>11</v>
      </c>
      <c r="L31" s="20">
        <f t="shared" si="5"/>
        <v>60</v>
      </c>
      <c r="M31" s="20"/>
      <c r="N31" s="25" t="s">
        <v>44</v>
      </c>
      <c r="O31" s="47" t="s">
        <v>138</v>
      </c>
      <c r="P31" s="43">
        <v>0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10.041768449703346</v>
      </c>
      <c r="Y31" s="43">
        <v>0.14806911725655325</v>
      </c>
      <c r="Z31" s="44">
        <v>0.10324935483870969</v>
      </c>
      <c r="AA31" s="50">
        <v>-0.25698121517293415</v>
      </c>
      <c r="AB31" s="51">
        <v>-5.1396243034586786E-2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37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54</v>
      </c>
      <c r="J32" s="20" t="str">
        <f t="shared" si="3"/>
        <v/>
      </c>
      <c r="K32" s="20">
        <f t="shared" si="4"/>
        <v>15</v>
      </c>
      <c r="L32" s="20">
        <f t="shared" si="5"/>
        <v>61</v>
      </c>
      <c r="M32" s="20"/>
      <c r="N32" s="25" t="s">
        <v>45</v>
      </c>
      <c r="O32" s="47" t="s">
        <v>139</v>
      </c>
      <c r="P32" s="43">
        <v>0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17.948805648113741</v>
      </c>
      <c r="Y32" s="43" t="s">
        <v>116</v>
      </c>
      <c r="Z32" s="44">
        <v>9.9107142857142852E-2</v>
      </c>
      <c r="AA32" s="50">
        <v>-0.34543606783823511</v>
      </c>
      <c r="AB32" s="51">
        <v>-6.9087213567647021E-2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52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37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40</v>
      </c>
      <c r="J34" s="20">
        <f t="shared" si="3"/>
        <v>40</v>
      </c>
      <c r="K34" s="20">
        <f t="shared" si="4"/>
        <v>27</v>
      </c>
      <c r="L34" s="20">
        <f t="shared" si="5"/>
        <v>41</v>
      </c>
      <c r="M34" s="20"/>
      <c r="N34" s="25" t="s">
        <v>47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37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41</v>
      </c>
      <c r="J35" s="20">
        <f t="shared" si="3"/>
        <v>49</v>
      </c>
      <c r="K35" s="20">
        <f t="shared" si="4"/>
        <v>22</v>
      </c>
      <c r="L35" s="20">
        <f t="shared" si="5"/>
        <v>55</v>
      </c>
      <c r="M35" s="20"/>
      <c r="N35" s="25" t="s">
        <v>48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7.2829390700219907</v>
      </c>
      <c r="Y35" s="43">
        <v>0.11346620072686606</v>
      </c>
      <c r="Z35" s="44">
        <v>9.4585806451612894E-2</v>
      </c>
      <c r="AA35" s="50">
        <v>-0.17728721113874835</v>
      </c>
      <c r="AB35" s="51">
        <v>-3.5457442227749714E-2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52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37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26</v>
      </c>
      <c r="J37" s="20">
        <f t="shared" si="3"/>
        <v>42</v>
      </c>
      <c r="K37" s="20">
        <f t="shared" si="4"/>
        <v>16</v>
      </c>
      <c r="L37" s="20">
        <f t="shared" si="5"/>
        <v>37</v>
      </c>
      <c r="M37" s="20"/>
      <c r="N37" s="25" t="s">
        <v>50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52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3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31</v>
      </c>
      <c r="J39" s="20">
        <f t="shared" si="6"/>
        <v>53</v>
      </c>
      <c r="K39" s="20">
        <f t="shared" si="7"/>
        <v>46</v>
      </c>
      <c r="L39" s="20">
        <f t="shared" si="8"/>
        <v>29</v>
      </c>
      <c r="M39" s="20"/>
      <c r="N39" s="25" t="s">
        <v>52</v>
      </c>
      <c r="O39" s="47" t="s">
        <v>143</v>
      </c>
      <c r="P39" s="43">
        <v>9.3220338983050821E-2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5.3068050086411009</v>
      </c>
      <c r="Y39" s="43">
        <v>6.9345807844548663E-2</v>
      </c>
      <c r="Z39" s="44">
        <v>2.327906976744186E-2</v>
      </c>
      <c r="AA39" s="50">
        <v>1.1224631660865256</v>
      </c>
      <c r="AB39" s="51">
        <v>0.22449263321730517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58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32</v>
      </c>
      <c r="J40" s="20">
        <f t="shared" si="6"/>
        <v>4</v>
      </c>
      <c r="K40" s="20">
        <f t="shared" si="7"/>
        <v>45</v>
      </c>
      <c r="L40" s="20">
        <f t="shared" si="8"/>
        <v>25</v>
      </c>
      <c r="M40" s="20"/>
      <c r="N40" s="25" t="s">
        <v>53</v>
      </c>
      <c r="O40" s="47" t="s">
        <v>144</v>
      </c>
      <c r="P40" s="43">
        <v>-9.4339622641509413E-3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5.3942486326942438</v>
      </c>
      <c r="Y40" s="43">
        <v>0.49747174589392967</v>
      </c>
      <c r="Z40" s="44">
        <v>2.8559999999999999E-2</v>
      </c>
      <c r="AA40" s="50">
        <v>1.6135021696963965</v>
      </c>
      <c r="AB40" s="51">
        <v>0.32270043393927939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11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18</v>
      </c>
      <c r="J41" s="20" t="str">
        <f t="shared" si="6"/>
        <v/>
      </c>
      <c r="K41" s="20">
        <f t="shared" si="7"/>
        <v>21</v>
      </c>
      <c r="L41" s="20">
        <f t="shared" si="8"/>
        <v>11</v>
      </c>
      <c r="M41" s="20"/>
      <c r="N41" s="25" t="s">
        <v>54</v>
      </c>
      <c r="O41" s="47" t="s">
        <v>145</v>
      </c>
      <c r="P41" s="43">
        <v>2.2556390977443552E-2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3.8108048456254719</v>
      </c>
      <c r="Y41" s="43" t="s">
        <v>116</v>
      </c>
      <c r="Z41" s="44">
        <v>9.5529411764705877E-2</v>
      </c>
      <c r="AA41" s="50">
        <v>2.8849048744236492</v>
      </c>
      <c r="AB41" s="51">
        <v>0.57698097488472988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37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57</v>
      </c>
      <c r="J42" s="20">
        <f t="shared" si="6"/>
        <v>54</v>
      </c>
      <c r="K42" s="20">
        <f t="shared" si="7"/>
        <v>49</v>
      </c>
      <c r="L42" s="20">
        <f t="shared" si="8"/>
        <v>63</v>
      </c>
      <c r="M42" s="20"/>
      <c r="N42" s="25" t="s">
        <v>55</v>
      </c>
      <c r="O42" s="47" t="s">
        <v>146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30.564618099581839</v>
      </c>
      <c r="Y42" s="43">
        <v>5.9483159094609966E-2</v>
      </c>
      <c r="Z42" s="44">
        <v>1.7258620689655172E-2</v>
      </c>
      <c r="AA42" s="50">
        <v>-0.49765463454728898</v>
      </c>
      <c r="AB42" s="51">
        <v>-9.9530926909457751E-2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52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37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30</v>
      </c>
      <c r="J44" s="20">
        <f t="shared" si="6"/>
        <v>18</v>
      </c>
      <c r="K44" s="20">
        <f t="shared" si="7"/>
        <v>10</v>
      </c>
      <c r="L44" s="20">
        <f t="shared" si="8"/>
        <v>34</v>
      </c>
      <c r="M44" s="20"/>
      <c r="N44" s="25" t="s">
        <v>57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52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37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37</v>
      </c>
      <c r="J46" s="20">
        <f t="shared" si="6"/>
        <v>38</v>
      </c>
      <c r="K46" s="20">
        <f t="shared" si="7"/>
        <v>4</v>
      </c>
      <c r="L46" s="20">
        <f t="shared" si="8"/>
        <v>49</v>
      </c>
      <c r="M46" s="20"/>
      <c r="N46" s="25" t="s">
        <v>59</v>
      </c>
      <c r="O46" s="47" t="s">
        <v>148</v>
      </c>
      <c r="P46" s="43">
        <v>0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6.8277295567664016</v>
      </c>
      <c r="Y46" s="43">
        <v>0.15635475852272721</v>
      </c>
      <c r="Z46" s="44">
        <v>0.14284642857142862</v>
      </c>
      <c r="AA46" s="50">
        <v>0.16547427747048604</v>
      </c>
      <c r="AB46" s="51">
        <v>3.3094855494097297E-2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52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37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56</v>
      </c>
      <c r="J48" s="20">
        <f t="shared" si="6"/>
        <v>56</v>
      </c>
      <c r="K48" s="20">
        <f t="shared" si="7"/>
        <v>47</v>
      </c>
      <c r="L48" s="20">
        <f t="shared" si="8"/>
        <v>62</v>
      </c>
      <c r="M48" s="20"/>
      <c r="N48" s="25" t="s">
        <v>61</v>
      </c>
      <c r="O48" s="47" t="s">
        <v>149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30.501906234503995</v>
      </c>
      <c r="Y48" s="43">
        <v>4.1895805761987127E-2</v>
      </c>
      <c r="Z48" s="44">
        <v>1.9545064377682404E-2</v>
      </c>
      <c r="AA48" s="50">
        <v>-0.43294209280479212</v>
      </c>
      <c r="AB48" s="51">
        <v>-8.6588418560958447E-2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15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61</v>
      </c>
      <c r="J49" s="20" t="str">
        <f t="shared" si="6"/>
        <v/>
      </c>
      <c r="K49" s="20">
        <f t="shared" si="7"/>
        <v>50</v>
      </c>
      <c r="L49" s="20">
        <f t="shared" si="8"/>
        <v>68</v>
      </c>
      <c r="M49" s="20"/>
      <c r="N49" s="25" t="s">
        <v>62</v>
      </c>
      <c r="O49" s="47" t="s">
        <v>150</v>
      </c>
      <c r="P49" s="43">
        <v>2.2727272727272041E-3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897.69553136748368</v>
      </c>
      <c r="Y49" s="43" t="s">
        <v>116</v>
      </c>
      <c r="Z49" s="44">
        <v>9.2122448979591841E-3</v>
      </c>
      <c r="AA49" s="50">
        <v>-0.80138233836777995</v>
      </c>
      <c r="AB49" s="51">
        <v>-0.16027646767355597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37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25</v>
      </c>
      <c r="J50" s="20">
        <f t="shared" si="6"/>
        <v>32</v>
      </c>
      <c r="K50" s="20">
        <f t="shared" si="7"/>
        <v>8</v>
      </c>
      <c r="L50" s="20">
        <f t="shared" si="8"/>
        <v>38</v>
      </c>
      <c r="M50" s="20"/>
      <c r="N50" s="25" t="s">
        <v>63</v>
      </c>
      <c r="O50" s="47" t="s">
        <v>151</v>
      </c>
      <c r="P50" s="43">
        <v>0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4.7209437538333541</v>
      </c>
      <c r="Y50" s="43">
        <v>0.16801581039755364</v>
      </c>
      <c r="Z50" s="44">
        <v>0.13071874999999999</v>
      </c>
      <c r="AA50" s="50">
        <v>0.67548397888722889</v>
      </c>
      <c r="AB50" s="51">
        <v>0.13509679577744582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64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21</v>
      </c>
      <c r="J51" s="20">
        <f t="shared" si="6"/>
        <v>27</v>
      </c>
      <c r="K51" s="20">
        <f t="shared" si="7"/>
        <v>23</v>
      </c>
      <c r="L51" s="20">
        <f t="shared" si="8"/>
        <v>20</v>
      </c>
      <c r="M51" s="20"/>
      <c r="N51" s="25" t="s">
        <v>64</v>
      </c>
      <c r="O51" s="47" t="s">
        <v>152</v>
      </c>
      <c r="P51" s="43">
        <v>-3.703703703703709E-2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4.3747446267063026</v>
      </c>
      <c r="Y51" s="43">
        <v>0.17955774631872257</v>
      </c>
      <c r="Z51" s="44">
        <v>7.6966153846153837E-2</v>
      </c>
      <c r="AA51" s="50">
        <v>2.0481629204871274</v>
      </c>
      <c r="AB51" s="51">
        <v>0.40963258409742553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37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27</v>
      </c>
      <c r="J52" s="20">
        <f t="shared" si="6"/>
        <v>59</v>
      </c>
      <c r="K52" s="20">
        <f t="shared" si="7"/>
        <v>31</v>
      </c>
      <c r="L52" s="20">
        <f t="shared" si="8"/>
        <v>6</v>
      </c>
      <c r="M52" s="20"/>
      <c r="N52" s="25" t="s">
        <v>65</v>
      </c>
      <c r="O52" s="47" t="s">
        <v>153</v>
      </c>
      <c r="P52" s="43">
        <v>0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4.8714984597724005</v>
      </c>
      <c r="Y52" s="43">
        <v>2.530917457578372E-2</v>
      </c>
      <c r="Z52" s="44">
        <v>6.0622222222222216E-2</v>
      </c>
      <c r="AA52" s="50">
        <v>4.8106051210853646</v>
      </c>
      <c r="AB52" s="51">
        <v>0.96212102421707302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9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46</v>
      </c>
      <c r="J53" s="20">
        <f t="shared" si="6"/>
        <v>47</v>
      </c>
      <c r="K53" s="20">
        <f t="shared" si="7"/>
        <v>25</v>
      </c>
      <c r="L53" s="20">
        <f t="shared" si="8"/>
        <v>58</v>
      </c>
      <c r="M53" s="20"/>
      <c r="N53" s="25" t="s">
        <v>66</v>
      </c>
      <c r="O53" s="47" t="s">
        <v>154</v>
      </c>
      <c r="P53" s="43">
        <v>3.0769230769230882E-2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8.9547269537250802</v>
      </c>
      <c r="Y53" s="43">
        <v>0.12447809067868204</v>
      </c>
      <c r="Z53" s="44">
        <v>7.4582089552238814E-2</v>
      </c>
      <c r="AA53" s="50">
        <v>-0.21723039991839366</v>
      </c>
      <c r="AB53" s="51">
        <v>-4.3446079983678887E-2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16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55</v>
      </c>
      <c r="J54" s="20">
        <f t="shared" si="6"/>
        <v>57</v>
      </c>
      <c r="K54" s="20">
        <f t="shared" si="7"/>
        <v>37</v>
      </c>
      <c r="L54" s="20">
        <f t="shared" si="8"/>
        <v>67</v>
      </c>
      <c r="M54" s="20"/>
      <c r="N54" s="25" t="s">
        <v>67</v>
      </c>
      <c r="O54" s="47" t="s">
        <v>155</v>
      </c>
      <c r="P54" s="43">
        <v>8.3333333333213133E-5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29.056914531809024</v>
      </c>
      <c r="Y54" s="43">
        <v>3.8897303217266456E-2</v>
      </c>
      <c r="Z54" s="44">
        <v>4.8805766186151157E-2</v>
      </c>
      <c r="AA54" s="50">
        <v>-0.78358145912686905</v>
      </c>
      <c r="AB54" s="51">
        <v>-0.15671629182537383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52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58</v>
      </c>
      <c r="J56" s="20" t="str">
        <f t="shared" si="6"/>
        <v/>
      </c>
      <c r="K56" s="20">
        <f t="shared" si="7"/>
        <v>60</v>
      </c>
      <c r="L56" s="20">
        <f t="shared" si="8"/>
        <v>42</v>
      </c>
      <c r="M56" s="20"/>
      <c r="N56" s="25" t="s">
        <v>69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37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29</v>
      </c>
      <c r="J57" s="20">
        <f t="shared" si="6"/>
        <v>55</v>
      </c>
      <c r="K57" s="20">
        <f t="shared" si="7"/>
        <v>28</v>
      </c>
      <c r="L57" s="20">
        <f t="shared" si="8"/>
        <v>39</v>
      </c>
      <c r="M57" s="20"/>
      <c r="N57" s="25" t="s">
        <v>70</v>
      </c>
      <c r="O57" s="47" t="s">
        <v>156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5.0420994971279987</v>
      </c>
      <c r="Y57" s="43">
        <v>5.5080125195618085E-2</v>
      </c>
      <c r="Z57" s="44">
        <v>6.8965517241379309E-2</v>
      </c>
      <c r="AA57" s="50">
        <v>0.65048188839600551</v>
      </c>
      <c r="AB57" s="51">
        <v>0.13009637767920101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37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50</v>
      </c>
      <c r="J58" s="20">
        <f t="shared" si="6"/>
        <v>28</v>
      </c>
      <c r="K58" s="20">
        <f t="shared" si="7"/>
        <v>20</v>
      </c>
      <c r="L58" s="20">
        <f t="shared" si="8"/>
        <v>40</v>
      </c>
      <c r="M58" s="20"/>
      <c r="N58" s="25" t="s">
        <v>71</v>
      </c>
      <c r="O58" s="47" t="s">
        <v>157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11.22855707177378</v>
      </c>
      <c r="Y58" s="43">
        <v>0.17483979591836796</v>
      </c>
      <c r="Z58" s="44">
        <v>9.5655502392344494E-2</v>
      </c>
      <c r="AA58" s="50">
        <v>0.62860504452598298</v>
      </c>
      <c r="AB58" s="51">
        <v>0.12572100890519655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5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60</v>
      </c>
      <c r="L59" s="20">
        <f t="shared" si="8"/>
        <v>64</v>
      </c>
      <c r="M59" s="20"/>
      <c r="N59" s="25" t="s">
        <v>72</v>
      </c>
      <c r="O59" s="47" t="s">
        <v>158</v>
      </c>
      <c r="P59" s="43">
        <v>6.6666666666666652E-2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-0.58333333333333326</v>
      </c>
      <c r="AB59" s="51">
        <v>-0.1166666666666667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37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>
        <f t="shared" si="2"/>
        <v>11</v>
      </c>
      <c r="J60" s="20">
        <f t="shared" si="6"/>
        <v>17</v>
      </c>
      <c r="K60" s="20">
        <f t="shared" si="7"/>
        <v>60</v>
      </c>
      <c r="L60" s="20">
        <f t="shared" si="8"/>
        <v>7</v>
      </c>
      <c r="M60" s="20"/>
      <c r="N60" s="25" t="s">
        <v>73</v>
      </c>
      <c r="O60" s="47" t="s">
        <v>159</v>
      </c>
      <c r="P60" s="43">
        <v>0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2.947953646110637</v>
      </c>
      <c r="Y60" s="43">
        <v>0.28455705633802802</v>
      </c>
      <c r="Z60" s="44">
        <v>0</v>
      </c>
      <c r="AA60" s="50">
        <v>4.278934177090191</v>
      </c>
      <c r="AB60" s="51">
        <v>0.85578683541803824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52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37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12</v>
      </c>
      <c r="J62" s="20">
        <f t="shared" si="6"/>
        <v>8</v>
      </c>
      <c r="K62" s="20">
        <f t="shared" si="7"/>
        <v>60</v>
      </c>
      <c r="L62" s="20">
        <f t="shared" si="8"/>
        <v>1</v>
      </c>
      <c r="M62" s="20"/>
      <c r="N62" s="25" t="s">
        <v>75</v>
      </c>
      <c r="O62" s="47" t="s">
        <v>160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2.970654224712256</v>
      </c>
      <c r="Y62" s="43">
        <v>0.45035813233376787</v>
      </c>
      <c r="Z62" s="44">
        <v>0</v>
      </c>
      <c r="AA62" s="50">
        <v>5.7626229391586916</v>
      </c>
      <c r="AB62" s="51">
        <v>1.1525245878317385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52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 t="str">
        <f>IFERROR(_xlfn.RANK.AVG(P64,P$5:P$92,'Market Summary'!$XFC$1),"")</f>
        <v/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 t="str">
        <f t="shared" si="2"/>
        <v/>
      </c>
      <c r="J64" s="20">
        <f t="shared" si="6"/>
        <v>44</v>
      </c>
      <c r="K64" s="20" t="str">
        <f t="shared" si="7"/>
        <v/>
      </c>
      <c r="L64" s="20" t="str">
        <f t="shared" si="8"/>
        <v/>
      </c>
      <c r="M64" s="20"/>
      <c r="N64" s="25" t="s">
        <v>77</v>
      </c>
      <c r="O64" s="47" t="s">
        <v>116</v>
      </c>
      <c r="P64" s="43" t="s">
        <v>116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 t="s">
        <v>116</v>
      </c>
      <c r="Y64" s="43">
        <v>0.14038061249229025</v>
      </c>
      <c r="Z64" s="44" t="s">
        <v>116</v>
      </c>
      <c r="AA64" s="50" t="s">
        <v>116</v>
      </c>
      <c r="AB64" s="51" t="s">
        <v>116</v>
      </c>
      <c r="XFA64" s="21">
        <v>0.18229899999999999</v>
      </c>
      <c r="XFB64" s="4">
        <v>11.902206266604164</v>
      </c>
    </row>
    <row r="65" spans="1:28 16381:16382" x14ac:dyDescent="0.25">
      <c r="A65" s="20" t="str">
        <f>IFERROR(_xlfn.RANK.AVG(P65,P$5:P$92,'Market Summary'!$XFC$1),"")</f>
        <v/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38</v>
      </c>
      <c r="J65" s="20">
        <f t="shared" si="6"/>
        <v>30</v>
      </c>
      <c r="K65" s="20">
        <f t="shared" si="7"/>
        <v>48</v>
      </c>
      <c r="L65" s="20">
        <f t="shared" si="8"/>
        <v>45</v>
      </c>
      <c r="M65" s="20"/>
      <c r="N65" s="25" t="s">
        <v>78</v>
      </c>
      <c r="O65" s="47">
        <v>59.75</v>
      </c>
      <c r="P65" s="43" t="s">
        <v>116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37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53</v>
      </c>
      <c r="J66" s="20">
        <f t="shared" si="6"/>
        <v>48</v>
      </c>
      <c r="K66" s="20">
        <f t="shared" si="7"/>
        <v>38</v>
      </c>
      <c r="L66" s="20">
        <f t="shared" si="8"/>
        <v>59</v>
      </c>
      <c r="M66" s="20"/>
      <c r="N66" s="25" t="s">
        <v>79</v>
      </c>
      <c r="O66" s="47" t="s">
        <v>161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17.748156636936457</v>
      </c>
      <c r="Y66" s="43">
        <v>0.12347138461538427</v>
      </c>
      <c r="Z66" s="44">
        <v>4.858391608391608E-2</v>
      </c>
      <c r="AA66" s="50">
        <v>-0.23316849216642488</v>
      </c>
      <c r="AB66" s="51">
        <v>-4.6633698433285131E-2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52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60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26</v>
      </c>
      <c r="L68" s="20">
        <f t="shared" si="8"/>
        <v>2</v>
      </c>
      <c r="M68" s="20"/>
      <c r="N68" s="25" t="s">
        <v>81</v>
      </c>
      <c r="O68" s="47" t="s">
        <v>162</v>
      </c>
      <c r="P68" s="43">
        <v>-1.4492753623188248E-2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1.0044311882131121</v>
      </c>
      <c r="Y68" s="43">
        <v>0.68905242905242836</v>
      </c>
      <c r="Z68" s="44">
        <v>7.3566176470588218E-2</v>
      </c>
      <c r="AA68" s="50">
        <v>5.7482777252048658</v>
      </c>
      <c r="AB68" s="51">
        <v>1.1496555450409733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37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9</v>
      </c>
      <c r="J69" s="20">
        <f t="shared" si="6"/>
        <v>15</v>
      </c>
      <c r="K69" s="20">
        <f t="shared" si="7"/>
        <v>6</v>
      </c>
      <c r="L69" s="20">
        <f t="shared" si="8"/>
        <v>12</v>
      </c>
      <c r="M69" s="20"/>
      <c r="N69" s="25" t="s">
        <v>82</v>
      </c>
      <c r="O69" s="47" t="s">
        <v>163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2.843634170489084</v>
      </c>
      <c r="Y69" s="43">
        <v>0.32880145719489928</v>
      </c>
      <c r="Z69" s="44">
        <v>0.1333</v>
      </c>
      <c r="AA69" s="50">
        <v>2.6604620559721797</v>
      </c>
      <c r="AB69" s="51">
        <v>0.53209241119443584</v>
      </c>
      <c r="XFA69" s="21">
        <v>3.9989999999999998E-2</v>
      </c>
      <c r="XFB69" s="4">
        <v>6.809561924493778</v>
      </c>
    </row>
    <row r="70" spans="1:28 16381:16382" x14ac:dyDescent="0.25">
      <c r="A70" s="20">
        <f>IFERROR(_xlfn.RANK.AVG(P70,P$5:P$92,'Market Summary'!$XFC$1),"")</f>
        <v>37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14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12</v>
      </c>
      <c r="L70" s="20">
        <f t="shared" ref="L70:L92" si="14">IFERROR(_xlfn.RANK.AVG(AA70,AA$5:AA$92,0),"")</f>
        <v>16</v>
      </c>
      <c r="M70" s="20"/>
      <c r="N70" s="25" t="s">
        <v>83</v>
      </c>
      <c r="O70" s="47" t="s">
        <v>164</v>
      </c>
      <c r="P70" s="43">
        <v>0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3.1636072872140772</v>
      </c>
      <c r="Y70" s="43">
        <v>0.15718187239117415</v>
      </c>
      <c r="Z70" s="44">
        <v>0.10252307692307691</v>
      </c>
      <c r="AA70" s="50">
        <v>2.4995381003873103</v>
      </c>
      <c r="AB70" s="51">
        <v>0.49990762007746192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37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20</v>
      </c>
      <c r="J71" s="20" t="str">
        <f t="shared" si="12"/>
        <v/>
      </c>
      <c r="K71" s="20">
        <f t="shared" si="13"/>
        <v>17</v>
      </c>
      <c r="L71" s="20">
        <f t="shared" si="14"/>
        <v>14</v>
      </c>
      <c r="M71" s="20"/>
      <c r="N71" s="25" t="s">
        <v>84</v>
      </c>
      <c r="O71" s="47" t="s">
        <v>165</v>
      </c>
      <c r="P71" s="43">
        <v>0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4.1016371653978076</v>
      </c>
      <c r="Y71" s="43" t="s">
        <v>116</v>
      </c>
      <c r="Z71" s="44">
        <v>9.8029411764705879E-2</v>
      </c>
      <c r="AA71" s="50">
        <v>2.5995545944107277</v>
      </c>
      <c r="AB71" s="51">
        <v>0.51991091888214558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6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47</v>
      </c>
      <c r="J72" s="20">
        <f t="shared" si="12"/>
        <v>43</v>
      </c>
      <c r="K72" s="20">
        <f t="shared" si="13"/>
        <v>44</v>
      </c>
      <c r="L72" s="20">
        <f t="shared" si="14"/>
        <v>26</v>
      </c>
      <c r="M72" s="20"/>
      <c r="N72" s="25" t="s">
        <v>85</v>
      </c>
      <c r="O72" s="47" t="s">
        <v>166</v>
      </c>
      <c r="P72" s="43">
        <v>5.2631578947368363E-2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9.0909679135620607</v>
      </c>
      <c r="Y72" s="43">
        <v>0.14241434308663226</v>
      </c>
      <c r="Z72" s="44">
        <v>3.3366666666666669E-2</v>
      </c>
      <c r="AA72" s="50">
        <v>1.5015865735276548</v>
      </c>
      <c r="AB72" s="51">
        <v>0.30031731470553091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37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14</v>
      </c>
      <c r="L73" s="20">
        <f t="shared" si="14"/>
        <v>5</v>
      </c>
      <c r="M73" s="20"/>
      <c r="N73" s="25" t="s">
        <v>86</v>
      </c>
      <c r="O73" s="47" t="s">
        <v>167</v>
      </c>
      <c r="P73" s="43">
        <v>0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3">
        <v>0.39765502834974709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1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35</v>
      </c>
      <c r="J74" s="20">
        <f t="shared" si="12"/>
        <v>33</v>
      </c>
      <c r="K74" s="20">
        <f t="shared" si="13"/>
        <v>40</v>
      </c>
      <c r="L74" s="20">
        <f t="shared" si="14"/>
        <v>44</v>
      </c>
      <c r="M74" s="20"/>
      <c r="N74" s="25" t="s">
        <v>87</v>
      </c>
      <c r="O74" s="47" t="s">
        <v>168</v>
      </c>
      <c r="P74" s="43">
        <v>9.7435897435897534E-2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5.9626530102655622</v>
      </c>
      <c r="Y74" s="43">
        <v>0.16771277997364953</v>
      </c>
      <c r="Z74" s="44">
        <v>4.4922897196261677E-2</v>
      </c>
      <c r="AA74" s="50">
        <v>0.426060250105184</v>
      </c>
      <c r="AB74" s="51">
        <v>8.5212050021036712E-2</v>
      </c>
      <c r="XFA74" s="21">
        <v>9.6134999999999998E-2</v>
      </c>
      <c r="XFB74" s="4">
        <v>1.6038460530961747</v>
      </c>
    </row>
    <row r="75" spans="1:28 16381:16382" x14ac:dyDescent="0.25">
      <c r="A75" s="20">
        <f>IFERROR(_xlfn.RANK.AVG(P75,P$5:P$92,'Market Summary'!$XFC$1),"")</f>
        <v>37</v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51</v>
      </c>
      <c r="J75" s="20">
        <f t="shared" si="12"/>
        <v>35</v>
      </c>
      <c r="K75" s="20">
        <f t="shared" si="13"/>
        <v>60</v>
      </c>
      <c r="L75" s="20">
        <f t="shared" si="14"/>
        <v>48</v>
      </c>
      <c r="M75" s="20"/>
      <c r="N75" s="25" t="s">
        <v>88</v>
      </c>
      <c r="O75" s="47" t="s">
        <v>169</v>
      </c>
      <c r="P75" s="43">
        <v>0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11.830268676098358</v>
      </c>
      <c r="Y75" s="43">
        <v>0.16075980578104843</v>
      </c>
      <c r="Z75" s="44">
        <v>0</v>
      </c>
      <c r="AA75" s="50">
        <v>0.20480933878902796</v>
      </c>
      <c r="AB75" s="51">
        <v>4.0961867757805637E-2</v>
      </c>
      <c r="XFA75" s="21">
        <v>0</v>
      </c>
      <c r="XFB75" s="4">
        <v>42.846336172504337</v>
      </c>
    </row>
    <row r="76" spans="1:28 16381:16382" x14ac:dyDescent="0.25">
      <c r="A76" s="20">
        <f>IFERROR(_xlfn.RANK.AVG(P76,P$5:P$92,'Market Summary'!$XFC$1),"")</f>
        <v>37</v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5</v>
      </c>
      <c r="J76" s="20">
        <f t="shared" si="12"/>
        <v>23</v>
      </c>
      <c r="K76" s="20">
        <f t="shared" si="13"/>
        <v>60</v>
      </c>
      <c r="L76" s="20">
        <f t="shared" si="14"/>
        <v>10</v>
      </c>
      <c r="M76" s="20"/>
      <c r="N76" s="25" t="s">
        <v>89</v>
      </c>
      <c r="O76" s="47" t="s">
        <v>167</v>
      </c>
      <c r="P76" s="43">
        <v>0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37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23</v>
      </c>
      <c r="J77" s="20">
        <f t="shared" si="12"/>
        <v>22</v>
      </c>
      <c r="K77" s="20">
        <f t="shared" si="13"/>
        <v>60</v>
      </c>
      <c r="L77" s="20">
        <f t="shared" si="14"/>
        <v>21</v>
      </c>
      <c r="M77" s="20"/>
      <c r="N77" s="25" t="s">
        <v>90</v>
      </c>
      <c r="O77" s="47" t="s">
        <v>167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65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22</v>
      </c>
      <c r="J78" s="20">
        <f t="shared" si="12"/>
        <v>52</v>
      </c>
      <c r="K78" s="20">
        <f t="shared" si="13"/>
        <v>60</v>
      </c>
      <c r="L78" s="20">
        <f t="shared" si="14"/>
        <v>19</v>
      </c>
      <c r="M78" s="20"/>
      <c r="N78" s="25" t="s">
        <v>91</v>
      </c>
      <c r="O78" s="47" t="s">
        <v>170</v>
      </c>
      <c r="P78" s="43">
        <v>-5.5555555555555469E-2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4.387116529941804</v>
      </c>
      <c r="Y78" s="43">
        <v>7.7198628330256452E-2</v>
      </c>
      <c r="Z78" s="44">
        <v>0</v>
      </c>
      <c r="AA78" s="50">
        <v>2.0714012688837493</v>
      </c>
      <c r="AB78" s="51">
        <v>0.41428025377674982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52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37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24</v>
      </c>
      <c r="J80" s="20">
        <f t="shared" si="12"/>
        <v>25</v>
      </c>
      <c r="K80" s="20">
        <f t="shared" si="13"/>
        <v>9</v>
      </c>
      <c r="L80" s="20">
        <f t="shared" si="14"/>
        <v>31</v>
      </c>
      <c r="M80" s="20"/>
      <c r="N80" s="25" t="s">
        <v>93</v>
      </c>
      <c r="O80" s="47" t="s">
        <v>171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37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5</v>
      </c>
      <c r="L81" s="20">
        <f t="shared" si="14"/>
        <v>8</v>
      </c>
      <c r="M81" s="20"/>
      <c r="N81" s="25" t="s">
        <v>94</v>
      </c>
      <c r="O81" s="47" t="s">
        <v>172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2.0148331620106488</v>
      </c>
      <c r="Y81" s="43">
        <v>0.2463970695970687</v>
      </c>
      <c r="Z81" s="44">
        <v>0.14029473684210525</v>
      </c>
      <c r="AA81" s="50">
        <v>3.8105774379584627</v>
      </c>
      <c r="AB81" s="51">
        <v>0.76211548759169245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37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13</v>
      </c>
      <c r="J82" s="20">
        <f t="shared" si="12"/>
        <v>61</v>
      </c>
      <c r="K82" s="20">
        <f t="shared" si="13"/>
        <v>60</v>
      </c>
      <c r="L82" s="20">
        <f t="shared" si="14"/>
        <v>13</v>
      </c>
      <c r="M82" s="20"/>
      <c r="N82" s="25" t="s">
        <v>95</v>
      </c>
      <c r="O82" s="47" t="s">
        <v>173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3.1304317268879154</v>
      </c>
      <c r="Y82" s="43">
        <v>1.7598393378773631E-2</v>
      </c>
      <c r="Z82" s="44">
        <v>0</v>
      </c>
      <c r="AA82" s="50">
        <v>2.6010278495443493</v>
      </c>
      <c r="AB82" s="51">
        <v>0.5202055699088699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37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36</v>
      </c>
      <c r="J83" s="20">
        <f t="shared" si="12"/>
        <v>31</v>
      </c>
      <c r="K83" s="20">
        <f t="shared" si="13"/>
        <v>34</v>
      </c>
      <c r="L83" s="20">
        <f t="shared" si="14"/>
        <v>47</v>
      </c>
      <c r="M83" s="20"/>
      <c r="N83" s="25" t="s">
        <v>96</v>
      </c>
      <c r="O83" s="47" t="s">
        <v>174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6.1508404347577237</v>
      </c>
      <c r="Y83" s="43">
        <v>0.16853805004688177</v>
      </c>
      <c r="Z83" s="44">
        <v>5.2213924050632916E-2</v>
      </c>
      <c r="AA83" s="50">
        <v>0.21005085902432707</v>
      </c>
      <c r="AB83" s="51">
        <v>4.2010171804865326E-2</v>
      </c>
      <c r="XFA83" s="21">
        <v>8.2498000000000005</v>
      </c>
      <c r="XFB83" s="4">
        <v>9.0881780822815266</v>
      </c>
    </row>
    <row r="84" spans="1:28 16381:16382" x14ac:dyDescent="0.25">
      <c r="A84" s="20" t="str">
        <f>IFERROR(_xlfn.RANK.AVG(P84,P$5:P$92,'Market Summary'!$XFC$1),"")</f>
        <v/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 t="str">
        <f t="shared" si="11"/>
        <v/>
      </c>
      <c r="J84" s="20" t="str">
        <f t="shared" si="12"/>
        <v/>
      </c>
      <c r="K84" s="20" t="str">
        <f t="shared" si="13"/>
        <v/>
      </c>
      <c r="L84" s="20" t="str">
        <f t="shared" si="14"/>
        <v/>
      </c>
      <c r="M84" s="20"/>
      <c r="N84" s="25" t="s">
        <v>97</v>
      </c>
      <c r="O84" s="47" t="s">
        <v>116</v>
      </c>
      <c r="P84" s="43" t="s">
        <v>116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 t="s">
        <v>116</v>
      </c>
      <c r="Y84" s="43" t="s">
        <v>116</v>
      </c>
      <c r="Z84" s="44" t="s">
        <v>116</v>
      </c>
      <c r="AA84" s="50" t="s">
        <v>116</v>
      </c>
      <c r="AB84" s="51" t="s">
        <v>116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37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60</v>
      </c>
      <c r="L85" s="20">
        <f t="shared" si="14"/>
        <v>22</v>
      </c>
      <c r="M85" s="20"/>
      <c r="N85" s="25" t="s">
        <v>98</v>
      </c>
      <c r="O85" s="47" t="s">
        <v>175</v>
      </c>
      <c r="P85" s="43">
        <v>0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1.9512644285578395</v>
      </c>
      <c r="AB85" s="51">
        <v>0.39025288571156791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37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44</v>
      </c>
      <c r="J86" s="20">
        <f t="shared" si="12"/>
        <v>45</v>
      </c>
      <c r="K86" s="20">
        <f t="shared" si="13"/>
        <v>43</v>
      </c>
      <c r="L86" s="20">
        <f t="shared" si="14"/>
        <v>36</v>
      </c>
      <c r="M86" s="20"/>
      <c r="N86" s="25" t="s">
        <v>99</v>
      </c>
      <c r="O86" s="47" t="s">
        <v>176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8.3114928784432234</v>
      </c>
      <c r="Y86" s="43">
        <v>0.13738264129128108</v>
      </c>
      <c r="Z86" s="44">
        <v>3.933695652173913E-2</v>
      </c>
      <c r="AA86" s="50">
        <v>0.81808071019006401</v>
      </c>
      <c r="AB86" s="51">
        <v>0.16361614203801289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37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16</v>
      </c>
      <c r="J87" s="20">
        <f t="shared" si="12"/>
        <v>26</v>
      </c>
      <c r="K87" s="20">
        <f t="shared" si="13"/>
        <v>1</v>
      </c>
      <c r="L87" s="20">
        <f t="shared" si="14"/>
        <v>30</v>
      </c>
      <c r="M87" s="20"/>
      <c r="N87" s="25" t="s">
        <v>100</v>
      </c>
      <c r="O87" s="47" t="s">
        <v>177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52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37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62</v>
      </c>
      <c r="J89" s="20">
        <f t="shared" si="12"/>
        <v>6</v>
      </c>
      <c r="K89" s="20">
        <f t="shared" si="13"/>
        <v>13</v>
      </c>
      <c r="L89" s="20">
        <f t="shared" si="14"/>
        <v>32</v>
      </c>
      <c r="M89" s="20"/>
      <c r="N89" s="25" t="s">
        <v>102</v>
      </c>
      <c r="O89" s="47" t="s">
        <v>178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1701.2047906264183</v>
      </c>
      <c r="Y89" s="43">
        <v>0.46288070028900419</v>
      </c>
      <c r="Z89" s="44">
        <v>0.10074748201438849</v>
      </c>
      <c r="AA89" s="50">
        <v>1.0890126418506214</v>
      </c>
      <c r="AB89" s="51">
        <v>0.21780252837012437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37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3</v>
      </c>
      <c r="L90" s="20">
        <f t="shared" si="14"/>
        <v>3</v>
      </c>
      <c r="M90" s="20"/>
      <c r="N90" s="25" t="s">
        <v>103</v>
      </c>
      <c r="O90" s="47" t="s">
        <v>144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179</v>
      </c>
      <c r="Y90" s="43">
        <v>0.41806492965936809</v>
      </c>
      <c r="Z90" s="44">
        <v>0.14285714285714285</v>
      </c>
      <c r="AA90" s="50">
        <v>5.0618562421780826</v>
      </c>
      <c r="AB90" s="51">
        <v>1.0123712484356169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52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 t="str">
        <f>IFERROR(_xlfn.RANK.AVG(P92,P$5:P$92,'Market Summary'!$XFC$1),"")</f>
        <v/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 t="str">
        <f t="shared" si="11"/>
        <v/>
      </c>
      <c r="J92" s="20">
        <f t="shared" si="12"/>
        <v>10</v>
      </c>
      <c r="K92" s="20" t="str">
        <f t="shared" si="13"/>
        <v/>
      </c>
      <c r="L92" s="20" t="str">
        <f t="shared" si="14"/>
        <v/>
      </c>
      <c r="M92" s="20"/>
      <c r="N92" s="25" t="s">
        <v>105</v>
      </c>
      <c r="O92" s="52" t="s">
        <v>116</v>
      </c>
      <c r="P92" s="53" t="s">
        <v>116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 t="s">
        <v>116</v>
      </c>
      <c r="Y92" s="53">
        <v>0.40588066858125582</v>
      </c>
      <c r="Z92" s="54" t="s">
        <v>116</v>
      </c>
      <c r="AA92" s="58" t="s">
        <v>116</v>
      </c>
      <c r="AB92" s="59" t="s">
        <v>116</v>
      </c>
      <c r="XFA92" s="21">
        <v>0</v>
      </c>
      <c r="XFB92" s="4">
        <v>0.77124165879328144</v>
      </c>
    </row>
  </sheetData>
  <sheetProtection algorithmName="SHA-512" hashValue="Qmvq842X0sM7c8vquc9OuGPWauvgHPiJyVnmApwc1ADti5bgRQLDbI8BdpaHWauNt7J3235TvA5tGzOE97KulQ==" saltValue="UkVBO6Y8UcbWzrnI+9IVsw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2019-10-02T14:59:54Z</dcterms:modified>
</cp:coreProperties>
</file>