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5DEAE2DA-9012-4D1C-ACDA-E1DE8268DEDE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<sst xmlns="http://schemas.openxmlformats.org/spreadsheetml/2006/main" count="108" uniqueCount="108">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</sst>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-1.5664271891010117E-2</v>
          </cell>
          <cell r="H10" t="str">
            <v>2.95</v>
          </cell>
          <cell r="I10" t="str">
            <v>FAIRLY PRICED</v>
          </cell>
          <cell r="J10">
            <v>6.1559066116494909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3.4940475339700461E-2</v>
          </cell>
          <cell r="O10">
            <v>3.0530744022521166</v>
          </cell>
          <cell r="P10">
            <v>6.9880950679400922E-2</v>
          </cell>
          <cell r="Q10">
            <v>3.156148804504233</v>
          </cell>
          <cell r="R10">
            <v>0.13976190135880162</v>
          </cell>
          <cell r="S10">
            <v>3.3622976090084649</v>
          </cell>
          <cell r="T10">
            <v>0.27952380271760346</v>
          </cell>
          <cell r="U10">
            <v>3.7745952180169304</v>
          </cell>
          <cell r="V10">
            <v>0.69880950679400855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6.8931849858566929E-2</v>
          </cell>
          <cell r="H13" t="str">
            <v>9.50</v>
          </cell>
          <cell r="I13" t="str">
            <v>UNDERPRICED</v>
          </cell>
          <cell r="J13">
            <v>4.6570761981749422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7.3921712818826979E-2</v>
          </cell>
          <cell r="O13">
            <v>10.202256271778856</v>
          </cell>
          <cell r="P13">
            <v>0.14784342563765396</v>
          </cell>
          <cell r="Q13">
            <v>10.904512543557713</v>
          </cell>
          <cell r="R13">
            <v>0.29568685127530792</v>
          </cell>
          <cell r="S13">
            <v>12.309025087115426</v>
          </cell>
          <cell r="T13">
            <v>0.59137370255061605</v>
          </cell>
          <cell r="U13">
            <v>15.118050174230852</v>
          </cell>
          <cell r="V13">
            <v>1.47843425637654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0.12547881055220528</v>
          </cell>
          <cell r="H14" t="str">
            <v>6.15</v>
          </cell>
          <cell r="I14" t="str">
            <v>UNDERPRICED</v>
          </cell>
          <cell r="J14">
            <v>3.5990723675933078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9.9978114199101409E-2</v>
          </cell>
          <cell r="O14">
            <v>6.7648654023244736</v>
          </cell>
          <cell r="P14">
            <v>0.19995622839820304</v>
          </cell>
          <cell r="Q14">
            <v>7.3797308046489487</v>
          </cell>
          <cell r="R14">
            <v>0.39991245679640586</v>
          </cell>
          <cell r="S14">
            <v>8.6094616092978971</v>
          </cell>
          <cell r="T14">
            <v>0.79982491359281216</v>
          </cell>
          <cell r="U14">
            <v>11.068923218595796</v>
          </cell>
          <cell r="V14">
            <v>1.9995622839820304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0.50081047104588594</v>
          </cell>
          <cell r="H15" t="str">
            <v>1.56</v>
          </cell>
          <cell r="I15" t="str">
            <v>UNDERPRICED</v>
          </cell>
          <cell r="J15">
            <v>2.0991272710617435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0.27292803540766131</v>
          </cell>
          <cell r="O15">
            <v>1.9857677352359517</v>
          </cell>
          <cell r="P15">
            <v>0.54585607081532261</v>
          </cell>
          <cell r="Q15">
            <v>2.4115354704719034</v>
          </cell>
          <cell r="R15">
            <v>1.0917121416306452</v>
          </cell>
          <cell r="S15">
            <v>3.2630709409438068</v>
          </cell>
          <cell r="T15">
            <v>2.1834242832612896</v>
          </cell>
          <cell r="U15">
            <v>4.9661418818876122</v>
          </cell>
          <cell r="V15">
            <v>5.4585607081532252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0.33742584784860669</v>
          </cell>
          <cell r="H16" t="str">
            <v>1.60</v>
          </cell>
          <cell r="I16" t="str">
            <v>UNDERPRICED</v>
          </cell>
          <cell r="J16">
            <v>2.3335848021700119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0.19764166688896978</v>
          </cell>
          <cell r="O16">
            <v>1.9162266670223518</v>
          </cell>
          <cell r="P16">
            <v>0.39528333377793934</v>
          </cell>
          <cell r="Q16">
            <v>2.232453334044703</v>
          </cell>
          <cell r="R16">
            <v>0.79056666755587868</v>
          </cell>
          <cell r="S16">
            <v>2.864906668089406</v>
          </cell>
          <cell r="T16">
            <v>1.5811333351117574</v>
          </cell>
          <cell r="U16">
            <v>4.1298133361788123</v>
          </cell>
          <cell r="V16">
            <v>3.9528333377793938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-5.0426476703548141E-2</v>
          </cell>
          <cell r="H17" t="str">
            <v>28.00</v>
          </cell>
          <cell r="I17" t="str">
            <v>OVERPRICED</v>
          </cell>
          <cell r="J17">
            <v>5.240412027108432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1.8922320688274485E-2</v>
          </cell>
          <cell r="O17">
            <v>28.529824979271687</v>
          </cell>
          <cell r="P17">
            <v>3.7844641376548971E-2</v>
          </cell>
          <cell r="Q17">
            <v>29.059649958543371</v>
          </cell>
          <cell r="R17">
            <v>7.5689282753097942E-2</v>
          </cell>
          <cell r="S17">
            <v>30.119299917086742</v>
          </cell>
          <cell r="T17">
            <v>0.15137856550619588</v>
          </cell>
          <cell r="U17">
            <v>32.238599834173485</v>
          </cell>
          <cell r="V17">
            <v>0.37844641376548993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-0.10241571335795382</v>
          </cell>
          <cell r="H18" t="str">
            <v>40.30</v>
          </cell>
          <cell r="I18" t="str">
            <v>OVERPRICED</v>
          </cell>
          <cell r="J18">
            <v>8.2110261087607519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-5.0339167664766871E-3</v>
          </cell>
          <cell r="O18">
            <v>40.097133154310988</v>
          </cell>
          <cell r="P18">
            <v>-1.0067833532953152E-2</v>
          </cell>
          <cell r="Q18">
            <v>39.894266308621987</v>
          </cell>
          <cell r="R18">
            <v>-2.0135667065906415E-2</v>
          </cell>
          <cell r="S18">
            <v>39.488532617243969</v>
          </cell>
          <cell r="T18">
            <v>-4.0271334131812608E-2</v>
          </cell>
          <cell r="U18">
            <v>38.677065234487948</v>
          </cell>
          <cell r="V18">
            <v>-0.10067833532953185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0.20559459706436298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3.3936333781718189E-2</v>
          </cell>
          <cell r="H22" t="str">
            <v>0.61</v>
          </cell>
          <cell r="I22" t="str">
            <v>FAIRLY PRICED</v>
          </cell>
          <cell r="J22">
            <v>7.0746668775785135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5.7796050144426125E-2</v>
          </cell>
          <cell r="O22">
            <v>0.64525559058809989</v>
          </cell>
          <cell r="P22">
            <v>0.11559210028885203</v>
          </cell>
          <cell r="Q22">
            <v>0.68051118117619969</v>
          </cell>
          <cell r="R22">
            <v>0.23118420057770428</v>
          </cell>
          <cell r="S22">
            <v>0.75102236235239961</v>
          </cell>
          <cell r="T22">
            <v>0.46236840115540856</v>
          </cell>
          <cell r="U22">
            <v>0.89204472470479923</v>
          </cell>
          <cell r="V22">
            <v>1.1559210028885212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5.7828691914087085E-2</v>
          </cell>
          <cell r="H23" t="str">
            <v>19.20</v>
          </cell>
          <cell r="I23" t="str">
            <v>UNDERPRICED</v>
          </cell>
          <cell r="J23">
            <v>3.4024278853577914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6.8805463661646415E-2</v>
          </cell>
          <cell r="O23">
            <v>20.52106490230361</v>
          </cell>
          <cell r="P23">
            <v>0.13761092732329283</v>
          </cell>
          <cell r="Q23">
            <v>21.842129804607222</v>
          </cell>
          <cell r="R23">
            <v>0.27522185464658566</v>
          </cell>
          <cell r="S23">
            <v>24.484259609214444</v>
          </cell>
          <cell r="T23">
            <v>0.55044370929317155</v>
          </cell>
          <cell r="U23">
            <v>29.768519218428892</v>
          </cell>
          <cell r="V23">
            <v>1.3761092732329288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0</v>
          </cell>
          <cell r="H25" t="e">
            <v>#N/A</v>
          </cell>
          <cell r="I25" t="str">
            <v>FAIRLY PRICED</v>
          </cell>
          <cell r="J25" t="e">
            <v>#N/A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-0.17223697697637294</v>
          </cell>
          <cell r="H27" t="str">
            <v>17.00</v>
          </cell>
          <cell r="I27" t="str">
            <v>OVERPRICED</v>
          </cell>
          <cell r="J27">
            <v>52.983017479751368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-3.7207014089533197E-2</v>
          </cell>
          <cell r="O27">
            <v>16.367480760477935</v>
          </cell>
          <cell r="P27">
            <v>-7.4414028179066616E-2</v>
          </cell>
          <cell r="Q27">
            <v>15.734961520955867</v>
          </cell>
          <cell r="R27">
            <v>-0.14882805635813323</v>
          </cell>
          <cell r="S27">
            <v>14.469923041911734</v>
          </cell>
          <cell r="T27">
            <v>-0.29765611271626646</v>
          </cell>
          <cell r="U27">
            <v>11.93984608382347</v>
          </cell>
          <cell r="V27">
            <v>-0.74414028179066594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-0.12590711594473442</v>
          </cell>
          <cell r="H28" t="str">
            <v>60.50</v>
          </cell>
          <cell r="I28" t="str">
            <v>OVERPRICED</v>
          </cell>
          <cell r="J28">
            <v>11.34591871813473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-1.5858573074762239E-2</v>
          </cell>
          <cell r="O28">
            <v>59.540556328976884</v>
          </cell>
          <cell r="P28">
            <v>-3.1717146149524478E-2</v>
          </cell>
          <cell r="Q28">
            <v>58.581112657953767</v>
          </cell>
          <cell r="R28">
            <v>-6.3434292299049067E-2</v>
          </cell>
          <cell r="S28">
            <v>56.662225315907534</v>
          </cell>
          <cell r="T28">
            <v>-0.12686858459809813</v>
          </cell>
          <cell r="U28">
            <v>52.824450631815061</v>
          </cell>
          <cell r="V28">
            <v>-0.31717146149524522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-7.121027694077553E-2</v>
          </cell>
          <cell r="H30" t="str">
            <v>15.35</v>
          </cell>
          <cell r="I30" t="str">
            <v>OVERPRICED</v>
          </cell>
          <cell r="J30">
            <v>63.184836738672971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9.3453065650457301E-3</v>
          </cell>
          <cell r="O30">
            <v>15.493450455773452</v>
          </cell>
          <cell r="P30">
            <v>1.8690613130091238E-2</v>
          </cell>
          <cell r="Q30">
            <v>15.636900911546901</v>
          </cell>
          <cell r="R30">
            <v>3.7381226260182476E-2</v>
          </cell>
          <cell r="S30">
            <v>15.9238018230938</v>
          </cell>
          <cell r="T30">
            <v>7.4762452520364953E-2</v>
          </cell>
          <cell r="U30">
            <v>16.497603646187603</v>
          </cell>
          <cell r="V30">
            <v>0.1869061313009126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-0.12846749682276784</v>
          </cell>
          <cell r="H31" t="str">
            <v>174.70</v>
          </cell>
          <cell r="I31" t="str">
            <v>OVERPRICED</v>
          </cell>
          <cell r="J31">
            <v>11.31804482685919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-1.7038376746366546E-2</v>
          </cell>
          <cell r="O31">
            <v>171.72339558240975</v>
          </cell>
          <cell r="P31">
            <v>-3.4076753492733092E-2</v>
          </cell>
          <cell r="Q31">
            <v>168.74679116481951</v>
          </cell>
          <cell r="R31">
            <v>-6.8153506985466294E-2</v>
          </cell>
          <cell r="S31">
            <v>162.79358232963904</v>
          </cell>
          <cell r="T31">
            <v>-0.13630701397093248</v>
          </cell>
          <cell r="U31">
            <v>150.88716465927808</v>
          </cell>
          <cell r="V31">
            <v>-0.34076753492733125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-0.12378969939016468</v>
          </cell>
          <cell r="H32" t="str">
            <v>13.70</v>
          </cell>
          <cell r="I32" t="str">
            <v>OVERPRICED</v>
          </cell>
          <cell r="J32">
            <v>16.727798461167225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-1.4882883931467417E-2</v>
          </cell>
          <cell r="O32">
            <v>13.496104490138896</v>
          </cell>
          <cell r="P32">
            <v>-2.9765767862934722E-2</v>
          </cell>
          <cell r="Q32">
            <v>13.292208980277794</v>
          </cell>
          <cell r="R32">
            <v>-5.9531535725869444E-2</v>
          </cell>
          <cell r="S32">
            <v>12.884417960555588</v>
          </cell>
          <cell r="T32">
            <v>-0.11906307145173889</v>
          </cell>
          <cell r="U32">
            <v>12.068835921111177</v>
          </cell>
          <cell r="V32">
            <v>-0.29765767862934722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-1.6270098792205135E-2</v>
          </cell>
          <cell r="H34" t="str">
            <v>7.10</v>
          </cell>
          <cell r="I34" t="str">
            <v>FAIRLY PRICED</v>
          </cell>
          <cell r="J34">
            <v>6.668470406974234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3.4661314997378456E-2</v>
          </cell>
          <cell r="O34">
            <v>7.3460953364813868</v>
          </cell>
          <cell r="P34">
            <v>6.9322629994756912E-2</v>
          </cell>
          <cell r="Q34">
            <v>7.5921906729627739</v>
          </cell>
          <cell r="R34">
            <v>0.1386452599895136</v>
          </cell>
          <cell r="S34">
            <v>8.0843813459255465</v>
          </cell>
          <cell r="T34">
            <v>0.27729051997902721</v>
          </cell>
          <cell r="U34">
            <v>9.0687626918510933</v>
          </cell>
          <cell r="V34">
            <v>0.69322629994756824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-5.6786354978054863E-2</v>
          </cell>
          <cell r="H37" t="str">
            <v>5.40</v>
          </cell>
          <cell r="I37" t="str">
            <v>OVERPRICED</v>
          </cell>
          <cell r="J37">
            <v>6.3464402914451359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1.5991738053638294E-2</v>
          </cell>
          <cell r="O37">
            <v>5.486355385489647</v>
          </cell>
          <cell r="P37">
            <v>3.1983476107276587E-2</v>
          </cell>
          <cell r="Q37">
            <v>5.5727107709792936</v>
          </cell>
          <cell r="R37">
            <v>6.3966952214552952E-2</v>
          </cell>
          <cell r="S37">
            <v>5.7454215419585859</v>
          </cell>
          <cell r="T37">
            <v>0.1279339044291059</v>
          </cell>
          <cell r="U37">
            <v>6.0908430839171723</v>
          </cell>
          <cell r="V37">
            <v>0.31983476107276476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2.8534281523927608E-2</v>
          </cell>
          <cell r="H39" t="str">
            <v>6.50</v>
          </cell>
          <cell r="I39" t="str">
            <v>FAIRLY PRICED</v>
          </cell>
          <cell r="J39">
            <v>5.3479430319638999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5.5306826317369939E-2</v>
          </cell>
          <cell r="O39">
            <v>6.8594943710629046</v>
          </cell>
          <cell r="P39">
            <v>0.11061365263473988</v>
          </cell>
          <cell r="Q39">
            <v>7.2189887421258092</v>
          </cell>
          <cell r="R39">
            <v>0.22122730526947976</v>
          </cell>
          <cell r="S39">
            <v>7.9379774842516184</v>
          </cell>
          <cell r="T39">
            <v>0.44245461053895951</v>
          </cell>
          <cell r="U39">
            <v>9.3759549685032368</v>
          </cell>
          <cell r="V39">
            <v>1.1061365263473988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0.27380404403424946</v>
          </cell>
          <cell r="H41" t="str">
            <v>6.05</v>
          </cell>
          <cell r="I41" t="str">
            <v>UNDERPRICED</v>
          </cell>
          <cell r="J41">
            <v>3.3904954876520743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0.1683252326122382</v>
          </cell>
          <cell r="O41">
            <v>7.0683676573040408</v>
          </cell>
          <cell r="P41">
            <v>0.33665046522447661</v>
          </cell>
          <cell r="Q41">
            <v>8.0867353146080827</v>
          </cell>
          <cell r="R41">
            <v>0.67330093044895278</v>
          </cell>
          <cell r="S41">
            <v>10.123470629216165</v>
          </cell>
          <cell r="T41">
            <v>1.3466018608979056</v>
          </cell>
          <cell r="U41">
            <v>14.196941258432329</v>
          </cell>
          <cell r="V41">
            <v>3.366504652244763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-9.2697060254550226E-2</v>
          </cell>
          <cell r="H46" t="str">
            <v>1.65</v>
          </cell>
          <cell r="I46" t="str">
            <v>OVERPRICED</v>
          </cell>
          <cell r="J46">
            <v>8.0469669776175454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-5.5563671337321985E-4</v>
          </cell>
          <cell r="O46">
            <v>1.649083199422934</v>
          </cell>
          <cell r="P46">
            <v>-1.1112734267466617E-3</v>
          </cell>
          <cell r="Q46">
            <v>1.6481663988458679</v>
          </cell>
          <cell r="R46">
            <v>-2.2225468534933235E-3</v>
          </cell>
          <cell r="S46">
            <v>1.6463327976917359</v>
          </cell>
          <cell r="T46">
            <v>-4.4450937069865359E-3</v>
          </cell>
          <cell r="U46">
            <v>1.6426655953834721</v>
          </cell>
          <cell r="V46">
            <v>-1.1112734267466395E-2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-0.14001394977424556</v>
          </cell>
          <cell r="H48" t="str">
            <v>11.95</v>
          </cell>
          <cell r="I48" t="str">
            <v>OVERPRICED</v>
          </cell>
          <cell r="J48">
            <v>31.287363047409674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-2.2358892808266972E-2</v>
          </cell>
          <cell r="O48">
            <v>11.682811230941208</v>
          </cell>
          <cell r="P48">
            <v>-4.4717785616534167E-2</v>
          </cell>
          <cell r="Q48">
            <v>11.415622461882416</v>
          </cell>
          <cell r="R48">
            <v>-8.9435571233068223E-2</v>
          </cell>
          <cell r="S48">
            <v>10.881244923764834</v>
          </cell>
          <cell r="T48">
            <v>-0.17887114246613645</v>
          </cell>
          <cell r="U48">
            <v>9.8124898475296689</v>
          </cell>
          <cell r="V48">
            <v>-0.44717785616534123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-0.17268872054477052</v>
          </cell>
          <cell r="H49" t="str">
            <v>17.40</v>
          </cell>
          <cell r="I49" t="str">
            <v>OVERPRICED</v>
          </cell>
          <cell r="J49">
            <v>708.38558937842242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-3.7415174025889342E-2</v>
          </cell>
          <cell r="O49">
            <v>16.748975971949523</v>
          </cell>
          <cell r="P49">
            <v>-7.4830348051779016E-2</v>
          </cell>
          <cell r="Q49">
            <v>16.097951943899044</v>
          </cell>
          <cell r="R49">
            <v>-0.14966069610355803</v>
          </cell>
          <cell r="S49">
            <v>14.795903887798088</v>
          </cell>
          <cell r="T49">
            <v>-0.29932139220711607</v>
          </cell>
          <cell r="U49">
            <v>12.19180777559618</v>
          </cell>
          <cell r="V49">
            <v>-0.74830348051779005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-3.4566335885199265E-2</v>
          </cell>
          <cell r="H50" t="str">
            <v>10.55</v>
          </cell>
          <cell r="I50" t="str">
            <v>FAIRLY PRICED</v>
          </cell>
          <cell r="J50">
            <v>5.1881204794731133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2.6230550698186805E-2</v>
          </cell>
          <cell r="O50">
            <v>10.826732309865871</v>
          </cell>
          <cell r="P50">
            <v>5.2461101396373389E-2</v>
          </cell>
          <cell r="Q50">
            <v>11.10346461973174</v>
          </cell>
          <cell r="R50">
            <v>0.10492220279274678</v>
          </cell>
          <cell r="S50">
            <v>11.65692923946348</v>
          </cell>
          <cell r="T50">
            <v>0.20984440558549378</v>
          </cell>
          <cell r="U50">
            <v>12.763858478926959</v>
          </cell>
          <cell r="V50">
            <v>0.52461101396373433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6.5418597235005066E-2</v>
          </cell>
          <cell r="H51" t="str">
            <v>16.20</v>
          </cell>
          <cell r="I51" t="str">
            <v>UNDERPRICED</v>
          </cell>
          <cell r="J51">
            <v>5.4516048425109309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7.230283322942177E-2</v>
          </cell>
          <cell r="O51">
            <v>17.371305898316631</v>
          </cell>
          <cell r="P51">
            <v>0.14460566645884354</v>
          </cell>
          <cell r="Q51">
            <v>18.542611796633263</v>
          </cell>
          <cell r="R51">
            <v>0.28921133291768708</v>
          </cell>
          <cell r="S51">
            <v>20.885223593266531</v>
          </cell>
          <cell r="T51">
            <v>0.57842266583537438</v>
          </cell>
          <cell r="U51">
            <v>25.570447186533062</v>
          </cell>
          <cell r="V51">
            <v>1.4460566645884358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0.40601610867704718</v>
          </cell>
          <cell r="H52" t="str">
            <v>1.03</v>
          </cell>
          <cell r="I52" t="str">
            <v>UNDERPRICED</v>
          </cell>
          <cell r="J52">
            <v>5.0683266803692648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0.22924752766381129</v>
          </cell>
          <cell r="O52">
            <v>1.2661249534937256</v>
          </cell>
          <cell r="P52">
            <v>0.45849505532762236</v>
          </cell>
          <cell r="Q52">
            <v>1.5022499069874511</v>
          </cell>
          <cell r="R52">
            <v>0.91699011065524472</v>
          </cell>
          <cell r="S52">
            <v>1.9744998139749022</v>
          </cell>
          <cell r="T52">
            <v>1.8339802213104894</v>
          </cell>
          <cell r="U52">
            <v>2.9189996279498041</v>
          </cell>
          <cell r="V52">
            <v>4.584950553276224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-0.12657027747655386</v>
          </cell>
          <cell r="H53" t="str">
            <v>15.50</v>
          </cell>
          <cell r="I53" t="str">
            <v>OVERPRICED</v>
          </cell>
          <cell r="J53">
            <v>10.35807968527901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-1.6164152770666074E-2</v>
          </cell>
          <cell r="O53">
            <v>15.249455632054676</v>
          </cell>
          <cell r="P53">
            <v>-3.2328305541332147E-2</v>
          </cell>
          <cell r="Q53">
            <v>14.998911264109351</v>
          </cell>
          <cell r="R53">
            <v>-6.4656611082664184E-2</v>
          </cell>
          <cell r="S53">
            <v>14.497822528218705</v>
          </cell>
          <cell r="T53">
            <v>-0.12931322216532837</v>
          </cell>
          <cell r="U53">
            <v>13.495645056437411</v>
          </cell>
          <cell r="V53">
            <v>-0.32328305541332092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-4.3564428484739473E-2</v>
          </cell>
          <cell r="H58" t="str">
            <v>8.30</v>
          </cell>
          <cell r="I58" t="str">
            <v>FAIRLY PRICED</v>
          </cell>
          <cell r="J58">
            <v>5.7723345967120547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2.2084299342596703E-2</v>
          </cell>
          <cell r="O58">
            <v>8.4832996845435531</v>
          </cell>
          <cell r="P58">
            <v>4.4168598685193183E-2</v>
          </cell>
          <cell r="Q58">
            <v>8.6665993690871037</v>
          </cell>
          <cell r="R58">
            <v>8.8337197370386367E-2</v>
          </cell>
          <cell r="S58">
            <v>9.0331987381742085</v>
          </cell>
          <cell r="T58">
            <v>0.17667439474077296</v>
          </cell>
          <cell r="U58">
            <v>9.7663974763484163</v>
          </cell>
          <cell r="V58">
            <v>0.44168598685193228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0.54317637218057202</v>
          </cell>
          <cell r="H70" t="str">
            <v>0.67</v>
          </cell>
          <cell r="I70" t="str">
            <v>UNDERPRICED</v>
          </cell>
          <cell r="J70">
            <v>0.98966014132762503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0.2924499144133812</v>
          </cell>
          <cell r="O70">
            <v>0.86594144265696549</v>
          </cell>
          <cell r="P70">
            <v>0.58489982882676239</v>
          </cell>
          <cell r="Q70">
            <v>1.0618828853139308</v>
          </cell>
          <cell r="R70">
            <v>1.1697996576535248</v>
          </cell>
          <cell r="S70">
            <v>1.4537657706278617</v>
          </cell>
          <cell r="T70">
            <v>2.33959931530705</v>
          </cell>
          <cell r="U70">
            <v>2.2375315412557235</v>
          </cell>
          <cell r="V70">
            <v>5.8489982882676248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</v>
          </cell>
          <cell r="H79" t="e">
            <v>#N/A</v>
          </cell>
          <cell r="I79" t="str">
            <v>FAIRLY PRICED</v>
          </cell>
          <cell r="J79" t="e">
            <v>#N/A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0.40</v>
          </cell>
          <cell r="I83" t="str">
            <v>FAIRLY PRICED</v>
          </cell>
          <cell r="J83">
            <v>5.1613135646374158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8.053455392755926E-2</v>
          </cell>
          <cell r="O83">
            <v>0.43221382157102373</v>
          </cell>
          <cell r="P83">
            <v>0.16106910785511874</v>
          </cell>
          <cell r="Q83">
            <v>0.46442764314204754</v>
          </cell>
          <cell r="R83">
            <v>0.32213821571023749</v>
          </cell>
          <cell r="S83">
            <v>0.52885528628409506</v>
          </cell>
          <cell r="T83">
            <v>0.64427643142047497</v>
          </cell>
          <cell r="U83">
            <v>0.65771057256818999</v>
          </cell>
          <cell r="V83">
            <v>1.610691078551187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-2.6481930855387213E-2</v>
          </cell>
          <cell r="H85" t="str">
            <v>22.15</v>
          </cell>
          <cell r="I85" t="str">
            <v>FAIRLY PRICED</v>
          </cell>
          <cell r="J85">
            <v>6.1691176059242903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2.9955781900598444E-2</v>
          </cell>
          <cell r="O85">
            <v>22.813520569098255</v>
          </cell>
          <cell r="P85">
            <v>5.9911563801196888E-2</v>
          </cell>
          <cell r="Q85">
            <v>23.477041138196508</v>
          </cell>
          <cell r="R85">
            <v>0.119823127602394</v>
          </cell>
          <cell r="S85">
            <v>24.804082276393025</v>
          </cell>
          <cell r="T85">
            <v>0.23964625520478777</v>
          </cell>
          <cell r="U85">
            <v>27.458164552786048</v>
          </cell>
          <cell r="V85">
            <v>0.59911563801196954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7.7767376601208943E-2</v>
          </cell>
          <cell r="H87" t="str">
            <v>23.00</v>
          </cell>
          <cell r="I87" t="str">
            <v>UNDERPRICED</v>
          </cell>
          <cell r="J87">
            <v>4.4036654262031831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7.7993055087065555E-2</v>
          </cell>
          <cell r="O87">
            <v>24.793840267002508</v>
          </cell>
          <cell r="P87">
            <v>0.15598611017413089</v>
          </cell>
          <cell r="Q87">
            <v>26.58768053400501</v>
          </cell>
          <cell r="R87">
            <v>0.31197222034826178</v>
          </cell>
          <cell r="S87">
            <v>30.175361068010019</v>
          </cell>
          <cell r="T87">
            <v>0.62394444069652377</v>
          </cell>
          <cell r="U87">
            <v>37.350722136020046</v>
          </cell>
          <cell r="V87">
            <v>1.5598611017413093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-3.6285595591988941E-2</v>
          </cell>
          <cell r="H92" t="str">
            <v>140.00</v>
          </cell>
          <cell r="I92" t="str">
            <v>FAIRLY PRICED</v>
          </cell>
          <cell r="J92">
            <v>4.6485750063915701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2.5438329145559768E-2</v>
          </cell>
          <cell r="O92">
            <v>143.56136608037838</v>
          </cell>
          <cell r="P92">
            <v>5.0876658291119758E-2</v>
          </cell>
          <cell r="Q92">
            <v>147.12273216075675</v>
          </cell>
          <cell r="R92">
            <v>0.10175331658223929</v>
          </cell>
          <cell r="S92">
            <v>154.24546432151351</v>
          </cell>
          <cell r="T92">
            <v>0.20350663316447859</v>
          </cell>
          <cell r="U92">
            <v>168.49092864302699</v>
          </cell>
          <cell r="V92">
            <v>0.5087665829111967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-0.16939495893749271</v>
          </cell>
          <cell r="H99" t="str">
            <v>129.05</v>
          </cell>
          <cell r="I99" t="str">
            <v>OVERPRICED</v>
          </cell>
          <cell r="J99">
            <v>22.452828111752599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-3.5897434196243361E-2</v>
          </cell>
          <cell r="O99">
            <v>124.4174361169748</v>
          </cell>
          <cell r="P99">
            <v>-7.1794868392486721E-2</v>
          </cell>
          <cell r="Q99">
            <v>119.7848722339496</v>
          </cell>
          <cell r="R99">
            <v>-0.14358973678497344</v>
          </cell>
          <cell r="S99">
            <v>110.51974446789919</v>
          </cell>
          <cell r="T99">
            <v>-0.28717947356994689</v>
          </cell>
          <cell r="U99">
            <v>91.989488935798363</v>
          </cell>
          <cell r="V99">
            <v>-0.71794868392486733</v>
          </cell>
          <cell r="W99">
            <v>36.398722339495876</v>
          </cell>
        </row>
        <row r="100">
          <cell r="I100">
            <v>28</v>
          </cell>
        </row>
        <row r="101">
          <cell r="I101">
            <v>25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4779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234935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220785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30888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46352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824040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412672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23527.7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602880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 t="e">
            <v>#N/A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201699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3039780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220707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2057.7219999999998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3183.3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25805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17424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22466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87000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126600.00000000001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66420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8167.9000000000005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41075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9960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4643.1000000000004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 t="e">
            <v>#N/A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5352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15370.9925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29900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47532.799999999996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2626749.9220075002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09/07/2019 14:52:46.046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09/07/2019 14:52:46.046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62.00</v>
      </c>
      <c r="C7" s="21">
        <f>IFERROR(VLOOKUP(A7,'[1]Business Score'!$A:$O,15,FALSE),"")</f>
        <v>8.9126322189724441</v>
      </c>
      <c r="D7" s="21">
        <f>IFERROR(B7/VLOOKUP(A7,'[1]Business Score'!$A:$Q,17,FALSE),"")</f>
        <v>34.386024071686251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6.9564185390730851</v>
      </c>
      <c r="L7" s="21">
        <f t="shared" si="3"/>
        <v>9.2572343727913093</v>
      </c>
      <c r="M7" s="21">
        <f>VLOOKUP(A7,'[1]Business Score'!$A:$BU,73,)</f>
        <v>10.658222191536101</v>
      </c>
      <c r="N7" s="21">
        <f>IFERROR(B7/D7,"")</f>
        <v>1.8030581224146625</v>
      </c>
      <c r="O7" s="8">
        <f>IFERROR(R7/B7,"")</f>
        <v>4.8419354838709676E-2</v>
      </c>
      <c r="P7" s="25">
        <f>VLOOKUP(A7,'[1]Valuation Sheet'!$B:$W,21,FALSE)</f>
        <v>-0.12545006802868097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2.95</v>
      </c>
      <c r="C10" s="21">
        <f>IFERROR(VLOOKUP(A10,'[1]Business Score'!$A:$O,15,FALSE),"")</f>
        <v>0.31064012345679054</v>
      </c>
      <c r="D10" s="21">
        <f>IFERROR(B10/VLOOKUP(A10,'[1]Business Score'!$A:$Q,17,FALSE),"")</f>
        <v>4.9002700288941421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/>
      </c>
      <c r="K10" s="7">
        <f t="shared" ref="K10" si="4">IFERROR(B10/C10,"")</f>
        <v>9.4965195325462837</v>
      </c>
      <c r="L10" s="21">
        <f t="shared" ref="L10" si="5">IFERROR(B10/E10,"")</f>
        <v>6.1559066116494909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8.4711864406779636E-2</v>
      </c>
      <c r="P10" s="25">
        <f>VLOOKUP(A10,'[1]Valuation Sheet'!$B:$W,21,FALSE)</f>
        <v>0.69880950679400855</v>
      </c>
      <c r="Q10" s="26">
        <f>P10/5</f>
        <v>0.1397619013588017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6.60</v>
      </c>
      <c r="C12" s="21">
        <f>IFERROR(VLOOKUP(A12,'[1]Business Score'!$A:$O,15,FALSE),"")</f>
        <v>2.6717605344585071</v>
      </c>
      <c r="D12" s="21">
        <f>IFERROR(B12/VLOOKUP(A12,'[1]Business Score'!$A:$Q,17,FALSE),"")</f>
        <v>16.465236086984746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2.4702812676801664</v>
      </c>
      <c r="L12" s="21">
        <f t="shared" ref="L12" si="7">IFERROR(B12/E12,"")</f>
        <v>2.3510066340738822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7.350303030303032E-2</v>
      </c>
      <c r="P12" s="25">
        <f>VLOOKUP(A12,'[1]Valuation Sheet'!$B:$W,21,FALSE)</f>
        <v>2.7728941901325523</v>
      </c>
      <c r="Q12" s="26">
        <f>P12/5</f>
        <v>0.55457883802651042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9.50</v>
      </c>
      <c r="C13" s="21">
        <f>IFERROR(VLOOKUP(A13,'[1]Business Score'!$A:$O,15,FALSE),"")</f>
        <v>4.1313735948241002</v>
      </c>
      <c r="D13" s="21">
        <f>IFERROR(B13/VLOOKUP(A13,'[1]Business Score'!$A:$Q,17,FALSE),"")</f>
        <v>28.174029548007365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2.2994773486236793</v>
      </c>
      <c r="L13" s="21">
        <f t="shared" ref="L13:L23" si="10">IFERROR(B13/E13,"")</f>
        <v>4.6570761981749422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1.47843425637654</v>
      </c>
      <c r="Q13" s="26">
        <f>P13/5</f>
        <v>0.29568685127530803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6.15</v>
      </c>
      <c r="C14" s="21">
        <f>IFERROR(VLOOKUP(A14,'[1]Business Score'!$A:$O,15,FALSE),"")</f>
        <v>1.6641782729805015</v>
      </c>
      <c r="D14" s="21">
        <f>IFERROR(B14/VLOOKUP(A14,'[1]Business Score'!$A:$Q,17,FALSE),"")</f>
        <v>16.089329011265313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3.6955175415104446</v>
      </c>
      <c r="L14" s="21">
        <f t="shared" si="10"/>
        <v>3.5990723675933078</v>
      </c>
      <c r="M14" s="21">
        <f>VLOOKUP(A14,'[1]Business Score'!$A:$BU,73,)</f>
        <v>9.5966412519768305</v>
      </c>
      <c r="N14" s="21">
        <f t="shared" si="8"/>
        <v>0.38224092475788995</v>
      </c>
      <c r="O14" s="8">
        <f>IFERROR(R14/B14,"")</f>
        <v>4.0399999999999991E-2</v>
      </c>
      <c r="P14" s="25">
        <f>VLOOKUP(A14,'[1]Valuation Sheet'!$B:$W,21,FALSE)</f>
        <v>1.9995622839820304</v>
      </c>
      <c r="Q14" s="26">
        <f>P14/5</f>
        <v>0.39991245679640608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1.56</v>
      </c>
      <c r="C15" s="21">
        <f>IFERROR(VLOOKUP(A15,'[1]Business Score'!$A:$O,15,FALSE),"")</f>
        <v>0.75613777777777902</v>
      </c>
      <c r="D15" s="21">
        <f>IFERROR(B15/VLOOKUP(A15,'[1]Business Score'!$A:$Q,17,FALSE),"")</f>
        <v>9.2545322803030299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2.063116069381826</v>
      </c>
      <c r="L15" s="21">
        <f t="shared" si="10"/>
        <v>2.0991272710617435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6.4124999999999988E-2</v>
      </c>
      <c r="P15" s="25">
        <f>VLOOKUP(A15,'[1]Valuation Sheet'!$B:$W,21,FALSE)</f>
        <v>5.4585607081532252</v>
      </c>
      <c r="Q15" s="26">
        <f>P15/5</f>
        <v>1.091712141630645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1.60</v>
      </c>
      <c r="C16" s="21">
        <f>IFERROR(VLOOKUP(A16,'[1]Business Score'!$A:$O,15,FALSE),"")</f>
        <v>0.79137038315498787</v>
      </c>
      <c r="D16" s="21">
        <f>IFERROR(B16/VLOOKUP(A16,'[1]Business Score'!$A:$Q,17,FALSE),"")</f>
        <v>6.9724076406851694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2.0218092994853007</v>
      </c>
      <c r="L16" s="21">
        <f t="shared" si="10"/>
        <v>2.3335848021700119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6.9046874999999994E-2</v>
      </c>
      <c r="P16" s="25">
        <f>VLOOKUP(A16,'[1]Valuation Sheet'!$B:$W,21,FALSE)</f>
        <v>3.9528333377793938</v>
      </c>
      <c r="Q16" s="26">
        <f>P16/5</f>
        <v>0.79056666755587879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28.00</v>
      </c>
      <c r="C17" s="21">
        <f>IFERROR(VLOOKUP(A17,'[1]Business Score'!$A:$O,15,FALSE),"")</f>
        <v>6.2738564050288845</v>
      </c>
      <c r="D17" s="21">
        <f>IFERROR(B17/VLOOKUP(A17,'[1]Business Score'!$A:$Q,17,FALSE),"")</f>
        <v>17.498615280694647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4.4629647528362728</v>
      </c>
      <c r="L17" s="21">
        <f t="shared" si="10"/>
        <v>5.240412027108432</v>
      </c>
      <c r="M17" s="21">
        <f>VLOOKUP(A17,'[1]Business Score'!$A:$BU,73,)</f>
        <v>4.5047435094937383</v>
      </c>
      <c r="N17" s="21">
        <f t="shared" si="8"/>
        <v>1.6001266129263958</v>
      </c>
      <c r="O17" s="8">
        <f>IFERROR(R17/B17,"")</f>
        <v>9.7767857142857142E-2</v>
      </c>
      <c r="P17" s="25">
        <f>VLOOKUP(A17,'[1]Valuation Sheet'!$B:$W,21,FALSE)</f>
        <v>0.37844641376548993</v>
      </c>
      <c r="Q17" s="26">
        <f>P17/5</f>
        <v>7.5689282753097983E-2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40.30</v>
      </c>
      <c r="C18" s="21">
        <f>IFERROR(VLOOKUP(A18,'[1]Business Score'!$A:$O,15,FALSE),"")</f>
        <v>7.26953125</v>
      </c>
      <c r="D18" s="21">
        <f>IFERROR(B18/VLOOKUP(A18,'[1]Business Score'!$A:$Q,17,FALSE),"")</f>
        <v>24.821597707648024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5.5436861902203116</v>
      </c>
      <c r="L18" s="21">
        <f t="shared" si="10"/>
        <v>8.2110261087607519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3.7668734491315144E-2</v>
      </c>
      <c r="P18" s="25">
        <f>VLOOKUP(A18,'[1]Valuation Sheet'!$B:$W,21,FALSE)</f>
        <v>-0.10067833532953185</v>
      </c>
      <c r="Q18" s="26">
        <f>P18/5</f>
        <v>-2.013566706590637E-2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6.00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14.819637328615658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2.6104545396720398</v>
      </c>
      <c r="L20" s="21">
        <f t="shared" si="10"/>
        <v>2.3845542474042665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0.14169999999999999</v>
      </c>
      <c r="P20" s="25">
        <f>VLOOKUP(A20,'[1]Valuation Sheet'!$B:$W,21,FALSE)</f>
        <v>2.7378969582599431</v>
      </c>
      <c r="Q20" s="26">
        <f>P20/5</f>
        <v>0.54757939165198866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6.85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8.2288695800323701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10.809732834769413</v>
      </c>
      <c r="L21" s="21">
        <f t="shared" si="10"/>
        <v>8.3179521810757286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0.35897746223677762</v>
      </c>
      <c r="Q21" s="26">
        <f>P21/5</f>
        <v>7.179549244735553E-2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0.61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1.3413871268688964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7.0729814854953643</v>
      </c>
      <c r="L22" s="21">
        <f t="shared" si="10"/>
        <v>7.0746668775785135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1.1559210028885212</v>
      </c>
      <c r="Q22" s="26">
        <f>P22/5</f>
        <v>0.23118420057770422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19.20</v>
      </c>
      <c r="C23" s="21">
        <f>IFERROR(VLOOKUP(A23,'[1]Business Score'!$A:$O,15,FALSE),"")</f>
        <v>6.16</v>
      </c>
      <c r="D23" s="21">
        <f>IFERROR(B23/VLOOKUP(A23,'[1]Business Score'!$A:$Q,17,FALSE),"")</f>
        <v>27.108867349764612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3.1168831168831166</v>
      </c>
      <c r="L23" s="21">
        <f t="shared" si="10"/>
        <v>3.4024278853577914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0.14579687500000002</v>
      </c>
      <c r="P23" s="25">
        <f>VLOOKUP(A23,'[1]Valuation Sheet'!$B:$W,21,FALSE)</f>
        <v>1.3761092732329288</v>
      </c>
      <c r="Q23" s="26">
        <f>P23/5</f>
        <v>0.27522185464658577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/>
      </c>
      <c r="C25" s="21">
        <f>IFERROR(VLOOKUP(A25,'[1]Business Score'!$A:$O,15,FALSE),"")</f>
        <v>-3.1274968071519853E-2</v>
      </c>
      <c r="D25" s="21" t="str">
        <f>IFERROR(B25/VLOOKUP(A25,'[1]Business Score'!$A:$Q,17,FALSE),"")</f>
        <v/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FAIRLY PRICED</v>
      </c>
      <c r="J25" s="34" t="e">
        <f t="shared" si="1"/>
        <v>#VALUE!</v>
      </c>
      <c r="K25" s="7" t="str">
        <f t="shared" ref="K25" si="11">IFERROR(B25/C25,"")</f>
        <v/>
      </c>
      <c r="L25" s="21" t="str">
        <f t="shared" ref="L25" si="12">IFERROR(B25/E25,"")</f>
        <v/>
      </c>
      <c r="M25" s="21">
        <f>VLOOKUP(A25,'[1]Business Score'!$A:$BU,73,)</f>
        <v>87.454589192052069</v>
      </c>
      <c r="N25" s="21" t="str">
        <f>IFERROR(B25/D25,"")</f>
        <v/>
      </c>
      <c r="O25" s="8" t="str">
        <f>IFERROR(R25/B25,"")</f>
        <v/>
      </c>
      <c r="P25" s="25" t="e">
        <f>VLOOKUP(A25,'[1]Valuation Sheet'!$B:$W,21,FALSE)</f>
        <v>#N/A</v>
      </c>
      <c r="Q25" s="26" t="e">
        <f>P25/5</f>
        <v>#N/A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47.50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41.29877173913043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15.485429702996869</v>
      </c>
      <c r="L26" s="21">
        <f t="shared" ref="L26:L27" si="14">IFERROR(B26/E26,"")</f>
        <v>18.948053654905067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3.8804210526315788E-2</v>
      </c>
      <c r="P26" s="25">
        <f>VLOOKUP(A26,'[1]Valuation Sheet'!$B:$W,21,FALSE)</f>
        <v>-0.17198629644457286</v>
      </c>
      <c r="Q26" s="26">
        <f>P26/5</f>
        <v>-3.4397259288914572E-2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17.00</v>
      </c>
      <c r="C27" s="21">
        <f>IFERROR(VLOOKUP(A27,'[1]Business Score'!$A:$O,15,FALSE),"")</f>
        <v>0.12027406976744236</v>
      </c>
      <c r="D27" s="21">
        <f>IFERROR(B27/VLOOKUP(A27,'[1]Business Score'!$A:$Q,17,FALSE),"")</f>
        <v>5.4749343669250647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141.3438493672875</v>
      </c>
      <c r="L27" s="21">
        <f t="shared" si="14"/>
        <v>52.983017479751368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-0.74414028179066594</v>
      </c>
      <c r="Q27" s="26">
        <f>P27/5</f>
        <v>-0.14882805635813318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60.50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23.579913419117645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60.306769571945338</v>
      </c>
      <c r="L28" s="21">
        <f t="shared" ref="L28" si="15">IFERROR(B28/E28,"")</f>
        <v>11.34591871813473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4.2733884297520661E-2</v>
      </c>
      <c r="P28" s="25">
        <f>VLOOKUP(A28,'[1]Valuation Sheet'!$B:$W,21,FALSE)</f>
        <v>-0.31717146149524522</v>
      </c>
      <c r="Q28" s="26">
        <f>P28/5</f>
        <v>-6.3434292299049039E-2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15.35</v>
      </c>
      <c r="C30" s="21">
        <f>IFERROR(VLOOKUP(A30,'[1]Business Score'!$A:$O,15,FALSE),"")</f>
        <v>0.43617351598173515</v>
      </c>
      <c r="D30" s="21">
        <f>IFERROR(B30/VLOOKUP(A30,'[1]Business Score'!$A:$Q,17,FALSE),"")</f>
        <v>32.464713411973612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35.192416406691649</v>
      </c>
      <c r="L30" s="21">
        <f t="shared" ref="L30" si="16">IFERROR(B30/E30,"")</f>
        <v>63.184836738672971</v>
      </c>
      <c r="M30" s="21">
        <f>VLOOKUP(A30,'[1]Business Score'!$A:$BU,73,)</f>
        <v>67.124510368983806</v>
      </c>
      <c r="N30" s="21">
        <f>IFERROR(B30/D30,"")</f>
        <v>0.47282105359163973</v>
      </c>
      <c r="O30" s="8">
        <f>IFERROR(R30/B30,"")</f>
        <v>8.1433224755700334E-2</v>
      </c>
      <c r="P30" s="25">
        <f>VLOOKUP(A30,'[1]Valuation Sheet'!$B:$W,21,FALSE)</f>
        <v>0.1869061313009126</v>
      </c>
      <c r="Q30" s="26">
        <f>P30/5</f>
        <v>3.7381226260182518E-2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174.70</v>
      </c>
      <c r="C31" s="21">
        <f>IFERROR(VLOOKUP(A31,'[1]Business Score'!$A:$O,15,FALSE),"")</f>
        <v>22.432471264367816</v>
      </c>
      <c r="D31" s="21">
        <f>IFERROR(B31/VLOOKUP(A31,'[1]Business Score'!$A:$Q,17,FALSE),"")</f>
        <v>58.269537221095334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7.7878178441042714</v>
      </c>
      <c r="L31" s="21">
        <f t="shared" ref="L31:L32" si="18">IFERROR(B31/E31,"")</f>
        <v>11.31804482685919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9.1606468231253582E-2</v>
      </c>
      <c r="P31" s="25">
        <f>VLOOKUP(A31,'[1]Valuation Sheet'!$B:$W,21,FALSE)</f>
        <v>-0.34076753492733125</v>
      </c>
      <c r="Q31" s="26">
        <f>P31/5</f>
        <v>-6.8153506985466253E-2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13.70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8.6272535507318455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-15.95776217234242</v>
      </c>
      <c r="L32" s="21">
        <f t="shared" si="18"/>
        <v>16.727798461167225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0.1063412408759124</v>
      </c>
      <c r="P32" s="25">
        <f>VLOOKUP(A32,'[1]Valuation Sheet'!$B:$W,21,FALSE)</f>
        <v>-0.29765767862934722</v>
      </c>
      <c r="Q32" s="26">
        <f>P32/5</f>
        <v>-5.9531535725869444E-2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7.10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11.267060945326765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6.4201691684164892</v>
      </c>
      <c r="L34" s="21">
        <f t="shared" ref="L34" si="20">IFERROR(B34/E34,"")</f>
        <v>6.668470406974234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7.4947183098591552E-2</v>
      </c>
      <c r="P34" s="25">
        <f>VLOOKUP(A34,'[1]Valuation Sheet'!$B:$W,21,FALSE)</f>
        <v>0.69322629994756824</v>
      </c>
      <c r="Q34" s="26">
        <f>P34/5</f>
        <v>0.13864525998951366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5.40</v>
      </c>
      <c r="C37" s="21">
        <f>IFERROR(VLOOKUP(A37,'[1]Business Score'!$A:$O,15,FALSE),"")</f>
        <v>0.58958100084817577</v>
      </c>
      <c r="D37" s="21">
        <f>IFERROR(B37/VLOOKUP(A37,'[1]Business Score'!$A:$Q,17,FALSE),"")</f>
        <v>4.3851405274115205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OVERPRICED</v>
      </c>
      <c r="J37" s="34" t="str">
        <f t="shared" si="1"/>
        <v/>
      </c>
      <c r="K37" s="7">
        <f t="shared" ref="K37" si="23">IFERROR(B37/C37,"")</f>
        <v>9.1590468353483558</v>
      </c>
      <c r="L37" s="21">
        <f t="shared" ref="L37:L38" si="24">IFERROR(B37/E37,"")</f>
        <v>6.3464402914451359</v>
      </c>
      <c r="M37" s="21">
        <f>VLOOKUP(A37,'[1]Business Score'!$A:$BU,73,)</f>
        <v>7.1376499800134612</v>
      </c>
      <c r="N37" s="21">
        <f>IFERROR(B37/D37,"")</f>
        <v>1.2314314595494926</v>
      </c>
      <c r="O37" s="8">
        <f>IFERROR(R37/B37,"")</f>
        <v>7.4046296296296304E-2</v>
      </c>
      <c r="P37" s="25">
        <f>VLOOKUP(A37,'[1]Valuation Sheet'!$B:$W,21,FALSE)</f>
        <v>0.31983476107276476</v>
      </c>
      <c r="Q37" s="26">
        <f>P37/5</f>
        <v>6.3966952214552952E-2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6.50</v>
      </c>
      <c r="C39" s="21">
        <f>IFERROR(VLOOKUP(A39,'[1]Business Score'!$A:$O,15,FALSE),"")</f>
        <v>0.48542065491184061</v>
      </c>
      <c r="D39" s="21">
        <f>IFERROR(B39/VLOOKUP(A39,'[1]Business Score'!$A:$Q,17,FALSE),"")</f>
        <v>12.309228736356003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13.39044792228813</v>
      </c>
      <c r="L39" s="21">
        <f t="shared" ref="L39:L42" si="26">IFERROR(B39/E39,"")</f>
        <v>5.3479430319638999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2.3100000000000002E-2</v>
      </c>
      <c r="P39" s="25">
        <f>VLOOKUP(A39,'[1]Valuation Sheet'!$B:$W,21,FALSE)</f>
        <v>1.1061365263473988</v>
      </c>
      <c r="Q39" s="26">
        <f>P39/5</f>
        <v>0.22122730526947976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1.02</v>
      </c>
      <c r="C40" s="21">
        <f>IFERROR(VLOOKUP(A40,'[1]Business Score'!$A:$O,15,FALSE),"")</f>
        <v>0.50742118081180831</v>
      </c>
      <c r="D40" s="21">
        <f>IFERROR(B40/VLOOKUP(A40,'[1]Business Score'!$A:$Q,17,FALSE),"")</f>
        <v>2.8379211916877063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2.0101644128613865</v>
      </c>
      <c r="L40" s="21">
        <f t="shared" si="26"/>
        <v>5.2401272431886943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2.9399999999999999E-2</v>
      </c>
      <c r="P40" s="25">
        <f>VLOOKUP(A40,'[1]Valuation Sheet'!$B:$W,21,FALSE)</f>
        <v>1.6903698805698197</v>
      </c>
      <c r="Q40" s="26">
        <f>P40/5</f>
        <v>0.33807397611396395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6.05</v>
      </c>
      <c r="C41" s="21">
        <f>IFERROR(VLOOKUP(A41,'[1]Business Score'!$A:$O,15,FALSE),"")</f>
        <v>-3.2890173611111093</v>
      </c>
      <c r="D41" s="21">
        <f>IFERROR(B41/VLOOKUP(A41,'[1]Business Score'!$A:$Q,17,FALSE),"")</f>
        <v>28.210791006324406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-1.8394551733093205</v>
      </c>
      <c r="L41" s="21">
        <f t="shared" si="26"/>
        <v>3.3904954876520743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0.10737190082644628</v>
      </c>
      <c r="P41" s="25">
        <f>VLOOKUP(A41,'[1]Valuation Sheet'!$B:$W,21,FALSE)</f>
        <v>3.366504652244763</v>
      </c>
      <c r="Q41" s="26">
        <f>P41/5</f>
        <v>0.67330093044895256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19.95</v>
      </c>
      <c r="C44" s="21">
        <f>IFERROR(VLOOKUP(A44,'[1]Business Score'!$A:$O,15,FALSE),"")</f>
        <v>4.622587121212125</v>
      </c>
      <c r="D44" s="21">
        <f>IFERROR(B44/VLOOKUP(A44,'[1]Business Score'!$A:$Q,17,FALSE),"")</f>
        <v>29.738506123737373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4.3157650633459026</v>
      </c>
      <c r="L44" s="21">
        <f t="shared" ref="L44" si="28">IFERROR(B44/E44,"")</f>
        <v>5.6967626226221748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0.10076441102756893</v>
      </c>
      <c r="P44" s="25">
        <f>VLOOKUP(A44,'[1]Valuation Sheet'!$B:$W,21,FALSE)</f>
        <v>0.77880738412768635</v>
      </c>
      <c r="Q44" s="26">
        <f>P44/5</f>
        <v>0.15576147682553726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1.65</v>
      </c>
      <c r="C46" s="21">
        <f>IFERROR(VLOOKUP(A46,'[1]Business Score'!$A:$O,15,FALSE),"")</f>
        <v>0.25016761363636353</v>
      </c>
      <c r="D46" s="21">
        <f>IFERROR(B46/VLOOKUP(A46,'[1]Business Score'!$A:$Q,17,FALSE),"")</f>
        <v>1.0023183724832214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6.5955779647736206</v>
      </c>
      <c r="L46" s="21">
        <f t="shared" ref="L46" si="30">IFERROR(B46/E46,"")</f>
        <v>8.0469669776175454</v>
      </c>
      <c r="M46" s="21">
        <f>VLOOKUP(A46,'[1]Business Score'!$A:$BU,73,)</f>
        <v>14.944825053870568</v>
      </c>
      <c r="N46" s="21">
        <f>IFERROR(B46/D46,"")</f>
        <v>1.6461835333938475</v>
      </c>
      <c r="O46" s="8">
        <f>IFERROR(R46/B46,"")</f>
        <v>0.12120303030303033</v>
      </c>
      <c r="P46" s="25">
        <f>VLOOKUP(A46,'[1]Valuation Sheet'!$B:$W,21,FALSE)</f>
        <v>-1.1112734267466395E-2</v>
      </c>
      <c r="Q46" s="26">
        <f>P46/5</f>
        <v>-2.2225468534932792E-3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11.95</v>
      </c>
      <c r="C48" s="21">
        <f>IFERROR(VLOOKUP(A48,'[1]Business Score'!$A:$O,15,FALSE),"")</f>
        <v>0.43781117021276544</v>
      </c>
      <c r="D48" s="21">
        <f>IFERROR(B48/VLOOKUP(A48,'[1]Business Score'!$A:$Q,17,FALSE),"")</f>
        <v>7.7561179545902261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27.294872340037816</v>
      </c>
      <c r="L48" s="21">
        <f t="shared" ref="L48" si="32">IFERROR(B48/E48,"")</f>
        <v>31.287363047409674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1.9054393305439333E-2</v>
      </c>
      <c r="P48" s="25">
        <f>VLOOKUP(A48,'[1]Valuation Sheet'!$B:$W,21,FALSE)</f>
        <v>-0.44717785616534123</v>
      </c>
      <c r="Q48" s="26">
        <f>P48/5</f>
        <v>-8.9435571233068251E-2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17.40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6.1931239999999983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-75.13686568723891</v>
      </c>
      <c r="L49" s="21">
        <f t="shared" ref="L49:L54" si="35">IFERROR(B49/E49,"")</f>
        <v>708.38558937842242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1.1674137931034483E-2</v>
      </c>
      <c r="P49" s="25">
        <f>VLOOKUP(A49,'[1]Valuation Sheet'!$B:$W,21,FALSE)</f>
        <v>-0.74830348051779005</v>
      </c>
      <c r="Q49" s="26">
        <f>P49/5</f>
        <v>-0.14966069610355801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10.55</v>
      </c>
      <c r="C50" s="21">
        <f>IFERROR(VLOOKUP(A50,'[1]Business Score'!$A:$O,15,FALSE),"")</f>
        <v>1.8313723333333347</v>
      </c>
      <c r="D50" s="21">
        <f>IFERROR(B50/VLOOKUP(A50,'[1]Business Score'!$A:$Q,17,FALSE),"")</f>
        <v>8.2821001037037032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5.7607073165715219</v>
      </c>
      <c r="L50" s="21">
        <f t="shared" si="35"/>
        <v>5.1881204794731133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0.11894786729857819</v>
      </c>
      <c r="P50" s="25">
        <f>VLOOKUP(A50,'[1]Valuation Sheet'!$B:$W,21,FALSE)</f>
        <v>0.52461101396373433</v>
      </c>
      <c r="Q50" s="26">
        <f>P50/5</f>
        <v>0.10492220279274686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16.20</v>
      </c>
      <c r="C51" s="21">
        <f>IFERROR(VLOOKUP(A51,'[1]Business Score'!$A:$O,15,FALSE),"")</f>
        <v>2.5676757723577328</v>
      </c>
      <c r="D51" s="21">
        <f>IFERROR(B51/VLOOKUP(A51,'[1]Business Score'!$A:$Q,17,FALSE),"")</f>
        <v>42.776476212543557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6.309207795782009</v>
      </c>
      <c r="L51" s="21">
        <f t="shared" si="35"/>
        <v>5.4516048425109309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6.1762962962962957E-2</v>
      </c>
      <c r="P51" s="25">
        <f>VLOOKUP(A51,'[1]Valuation Sheet'!$B:$W,21,FALSE)</f>
        <v>1.4460566645884358</v>
      </c>
      <c r="Q51" s="26">
        <f>P51/5</f>
        <v>0.28921133291768719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1.03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7.5846955128205131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42.838636363636368</v>
      </c>
      <c r="L52" s="21">
        <f t="shared" si="35"/>
        <v>5.0683266803692648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5.8267961165048537E-2</v>
      </c>
      <c r="P52" s="25">
        <f>VLOOKUP(A52,'[1]Valuation Sheet'!$B:$W,21,FALSE)</f>
        <v>4.584950553276224</v>
      </c>
      <c r="Q52" s="26">
        <f>P52/5</f>
        <v>0.91699011065524483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15.50</v>
      </c>
      <c r="C53" s="21">
        <f>IFERROR(VLOOKUP(A53,'[1]Business Score'!$A:$O,15,FALSE),"")</f>
        <v>1.6680064150943392</v>
      </c>
      <c r="D53" s="21">
        <f>IFERROR(B53/VLOOKUP(A53,'[1]Business Score'!$A:$Q,17,FALSE),"")</f>
        <v>5.1530102026554854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9.292530208358551</v>
      </c>
      <c r="L53" s="21">
        <f t="shared" si="35"/>
        <v>10.35807968527901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6.4477419354838708E-2</v>
      </c>
      <c r="P53" s="25">
        <f>VLOOKUP(A53,'[1]Valuation Sheet'!$B:$W,21,FALSE)</f>
        <v>-0.32328305541332092</v>
      </c>
      <c r="Q53" s="26">
        <f>P53/5</f>
        <v>-6.4656611082664184E-2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1,345.00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84.784047745205129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24.789040538619474</v>
      </c>
      <c r="L54" s="21">
        <f t="shared" si="35"/>
        <v>32.565244600685894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4.3547806691449815E-2</v>
      </c>
      <c r="P54" s="25">
        <f>VLOOKUP(A54,'[1]Valuation Sheet'!$B:$W,21,FALSE)</f>
        <v>-0.80689673538896323</v>
      </c>
      <c r="Q54" s="26">
        <f>P54/5</f>
        <v>-0.16137934707779264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8.30</v>
      </c>
      <c r="C57" s="21">
        <f>IFERROR(VLOOKUP(A57,'[1]Business Score'!$A:$O,15,FALSE),"")</f>
        <v>0.39106888888888836</v>
      </c>
      <c r="D57" s="21">
        <f>IFERROR(B57/VLOOKUP(A57,'[1]Business Score'!$A:$Q,17,FALSE),"")</f>
        <v>7.1291466666666672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21.223882123638379</v>
      </c>
      <c r="L57" s="21">
        <f t="shared" ref="L57:L59" si="39">IFERROR(B57/E57,"")</f>
        <v>5.7723345967120547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0.90355662650602409</v>
      </c>
      <c r="P57" s="25">
        <f>VLOOKUP(A57,'[1]Valuation Sheet'!$B:$W,21,FALSE)</f>
        <v>0.44168598685193228</v>
      </c>
      <c r="Q57" s="26">
        <f>P57/5</f>
        <v>8.833719737038645E-2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1.43</v>
      </c>
      <c r="C61" s="21">
        <f>IFERROR(VLOOKUP(A61,'[1]Business Score'!$A:$O,15,FALSE),"")</f>
        <v>0.53142259615384602</v>
      </c>
      <c r="D61" s="21">
        <f>IFERROR(B61/VLOOKUP(A61,'[1]Business Score'!$A:$Q,17,FALSE),"")</f>
        <v>8.6878941780821926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2.6908904708786925</v>
      </c>
      <c r="L61" s="21">
        <f t="shared" ref="L61" si="41">IFERROR(B61/E61,"")</f>
        <v>3.6307996079816465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4.5330551320389292</v>
      </c>
      <c r="Q61" s="26">
        <f>P61/5</f>
        <v>0.90661102640778579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3.84</v>
      </c>
      <c r="C65" s="21">
        <f>IFERROR(VLOOKUP(A65,'[1]Business Score'!$A:$O,15,FALSE),"")</f>
        <v>0.48153839999999865</v>
      </c>
      <c r="D65" s="21">
        <f>IFERROR(B65/VLOOKUP(A65,'[1]Business Score'!$A:$Q,17,FALSE),"")</f>
        <v>3.2236961902702705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7.9744419136667206</v>
      </c>
      <c r="L65" s="21">
        <f t="shared" si="45"/>
        <v>15.886461884810254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5.4277343749999998E-2</v>
      </c>
      <c r="P65" s="25">
        <f>VLOOKUP(A65,'[1]Valuation Sheet'!$B:$W,21,FALSE)</f>
        <v>-0.14330542484217768</v>
      </c>
      <c r="Q65" s="26">
        <f>P65/5</f>
        <v>-2.8661084968435536E-2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0.67</v>
      </c>
      <c r="C67" s="21">
        <f>IFERROR(VLOOKUP(A67,'[1]Business Score'!$A:$O,15,FALSE),"")</f>
        <v>0.45477460317460272</v>
      </c>
      <c r="D67" s="21">
        <f>IFERROR(B67/VLOOKUP(A67,'[1]Business Score'!$A:$Q,17,FALSE),"")</f>
        <v>2.601822729600149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1.4732572912449231</v>
      </c>
      <c r="L67" s="21">
        <f t="shared" ref="L67" si="47">IFERROR(B67/E67,"")</f>
        <v>0.98966014132762503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7.4664179104477604E-2</v>
      </c>
      <c r="P67" s="25">
        <f>VLOOKUP(A67,'[1]Valuation Sheet'!$B:$W,21,FALSE)</f>
        <v>5.8489982882676248</v>
      </c>
      <c r="Q67" s="26">
        <f>P67/5</f>
        <v>1.169799657653525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/>
      </c>
      <c r="C68" s="21">
        <f>IFERROR(VLOOKUP(A68,'[1]Business Score'!$A:$O,15,FALSE),"")</f>
        <v>9.864043715846979E-2</v>
      </c>
      <c r="D68" s="21" t="str">
        <f>IFERROR(B68/VLOOKUP(A68,'[1]Business Score'!$A:$Q,17,FALSE),"")</f>
        <v/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FAIRLY PRICED</v>
      </c>
      <c r="J68" s="32" t="e">
        <f t="shared" si="1"/>
        <v>#VALUE!</v>
      </c>
      <c r="K68" s="7" t="str">
        <f t="shared" ref="K68:K77" si="49">IFERROR(B68/C68,"")</f>
        <v/>
      </c>
      <c r="L68" s="21" t="str">
        <f t="shared" ref="L68:L77" si="50">IFERROR(B68/E68,"")</f>
        <v/>
      </c>
      <c r="M68" s="21">
        <f>VLOOKUP(A68,'[1]Business Score'!$A:$BU,73,)</f>
        <v>6.809561924493778</v>
      </c>
      <c r="N68" s="21" t="str">
        <f t="shared" si="48"/>
        <v/>
      </c>
      <c r="O68" s="8" t="str">
        <f>IFERROR(R68/B68,"")</f>
        <v/>
      </c>
      <c r="P68" s="25" t="e">
        <f>VLOOKUP(A68,'[1]Valuation Sheet'!$B:$W,21,FALSE)</f>
        <v>#N/A</v>
      </c>
      <c r="Q68" s="26" t="e">
        <f>P68/5</f>
        <v>#N/A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/>
      </c>
      <c r="C69" s="21">
        <f>IFERROR(VLOOKUP(A69,'[1]Business Score'!$A:$O,15,FALSE),"")</f>
        <v>6.1300930232557914E-2</v>
      </c>
      <c r="D69" s="21" t="str">
        <f>IFERROR(B69/VLOOKUP(A69,'[1]Business Score'!$A:$Q,17,FALSE),"")</f>
        <v/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FAIRLY PRICED</v>
      </c>
      <c r="J69" s="32" t="e">
        <f t="shared" si="1"/>
        <v>#VALUE!</v>
      </c>
      <c r="K69" s="7" t="str">
        <f t="shared" si="49"/>
        <v/>
      </c>
      <c r="L69" s="21" t="str">
        <f t="shared" si="50"/>
        <v/>
      </c>
      <c r="M69" s="21">
        <f>VLOOKUP(A69,'[1]Business Score'!$A:$BU,73,)</f>
        <v>9.1846568782462814</v>
      </c>
      <c r="N69" s="21" t="str">
        <f t="shared" si="48"/>
        <v/>
      </c>
      <c r="O69" s="8" t="str">
        <f>IFERROR(R69/B69,"")</f>
        <v/>
      </c>
      <c r="P69" s="25" t="e">
        <f>VLOOKUP(A69,'[1]Valuation Sheet'!$B:$W,21,FALSE)</f>
        <v>#N/A</v>
      </c>
      <c r="Q69" s="26" t="e">
        <f>P69/5</f>
        <v>#N/A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FAIRLY 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1.2514279161748894</v>
      </c>
      <c r="Q71" s="26">
        <f>P71/5</f>
        <v>0.25028558323497785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2.27</v>
      </c>
      <c r="C73" s="21">
        <f>IFERROR(VLOOKUP(A73,'[1]Business Score'!$A:$O,15,FALSE),"")</f>
        <v>0.38573939393939388</v>
      </c>
      <c r="D73" s="21">
        <f>IFERROR(B73/VLOOKUP(A73,'[1]Business Score'!$A:$Q,17,FALSE),"")</f>
        <v>2.7442242151078085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OVERPRICED</v>
      </c>
      <c r="J73" s="32" t="str">
        <f t="shared" si="52"/>
        <v/>
      </c>
      <c r="K73" s="7">
        <f t="shared" si="49"/>
        <v>5.8848021116470539</v>
      </c>
      <c r="L73" s="21">
        <f t="shared" si="50"/>
        <v>6.3248702492069278</v>
      </c>
      <c r="M73" s="21">
        <f>VLOOKUP(A73,'[1]Business Score'!$A:$BU,73,)</f>
        <v>1.6038460530961747</v>
      </c>
      <c r="N73" s="21">
        <f t="shared" si="48"/>
        <v>0.82719188450526149</v>
      </c>
      <c r="O73" s="8">
        <f>IFERROR(R73/B73,"")</f>
        <v>4.235022026431718E-2</v>
      </c>
      <c r="P73" s="25">
        <f>VLOOKUP(A73,'[1]Valuation Sheet'!$B:$W,21,FALSE)</f>
        <v>0.34439160142074621</v>
      </c>
      <c r="Q73" s="26">
        <f>P73/5</f>
        <v>6.8878320284149239E-2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/>
      </c>
      <c r="C75" s="21">
        <f>IFERROR(VLOOKUP(A75,'[1]Business Score'!$A:$O,15,FALSE),"")</f>
        <v>4.0982308845577159E-2</v>
      </c>
      <c r="D75" s="21" t="str">
        <f>IFERROR(B75/VLOOKUP(A75,'[1]Business Score'!$A:$Q,17,FALSE),"")</f>
        <v/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FAIRLY PRICED</v>
      </c>
      <c r="J75" s="32" t="e">
        <f t="shared" si="52"/>
        <v>#VALUE!</v>
      </c>
      <c r="K75" s="7" t="str">
        <f t="shared" si="49"/>
        <v/>
      </c>
      <c r="L75" s="21" t="str">
        <f t="shared" si="50"/>
        <v/>
      </c>
      <c r="M75" s="21">
        <f>VLOOKUP(A75,'[1]Business Score'!$A:$BU,73,)</f>
        <v>8.2226048830848306</v>
      </c>
      <c r="N75" s="21" t="str">
        <f t="shared" si="48"/>
        <v/>
      </c>
      <c r="O75" s="8" t="str">
        <f>IFERROR(R75/B75,"")</f>
        <v/>
      </c>
      <c r="P75" s="25" t="e">
        <f>VLOOKUP(A75,'[1]Valuation Sheet'!$B:$W,21,FALSE)</f>
        <v>#N/A</v>
      </c>
      <c r="Q75" s="26" t="e">
        <f t="shared" ref="Q75:Q91" si="53">P75/5</f>
        <v>#N/A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0.20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0.66808371484630491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4.845512962037688</v>
      </c>
      <c r="L76" s="21">
        <f t="shared" si="50"/>
        <v>4.4336615071151186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1.9649662849828262</v>
      </c>
      <c r="Q76" s="26">
        <f t="shared" si="53"/>
        <v>0.39299325699656523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0.40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1.4595070586281351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15.239527096289095</v>
      </c>
      <c r="L77" s="21">
        <f t="shared" si="50"/>
        <v>5.1613135646374158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1.610691078551187</v>
      </c>
      <c r="Q77" s="26">
        <f t="shared" si="53"/>
        <v>0.32213821571023737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22.15</v>
      </c>
      <c r="C79" s="21">
        <f>IFERROR(VLOOKUP(A79,'[1]Business Score'!$A:$O,15,FALSE),"")</f>
        <v>3.050119845329883</v>
      </c>
      <c r="D79" s="21">
        <f>IFERROR(B79/VLOOKUP(A79,'[1]Business Score'!$A:$Q,17,FALSE),"")</f>
        <v>28.518012053026197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7.2620097318190409</v>
      </c>
      <c r="L79" s="21">
        <f t="shared" ref="L79" si="55">IFERROR(B79/E79,"")</f>
        <v>6.1691176059242903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9.0293453724604969E-2</v>
      </c>
      <c r="P79" s="25">
        <f>VLOOKUP(A79,'[1]Valuation Sheet'!$B:$W,21,FALSE)</f>
        <v>0.59911563801196954</v>
      </c>
      <c r="Q79" s="26">
        <f t="shared" si="53"/>
        <v>0.11982312760239391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3.65</v>
      </c>
      <c r="C80" s="21">
        <f>IFERROR(VLOOKUP(A80,'[1]Business Score'!$A:$O,15,FALSE),"")</f>
        <v>0.77615076923076631</v>
      </c>
      <c r="D80" s="21">
        <f>IFERROR(B80/VLOOKUP(A80,'[1]Business Score'!$A:$Q,17,FALSE),"")</f>
        <v>10.794047359357061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4.7026945597405909</v>
      </c>
      <c r="L80" s="21">
        <f t="shared" ref="L80:L86" si="58">IFERROR(B80/E80,"")</f>
        <v>2.5804003653820589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0.10954520547945205</v>
      </c>
      <c r="P80" s="25">
        <f>VLOOKUP(A80,'[1]Valuation Sheet'!$B:$W,21,FALSE)</f>
        <v>2.7562043008716768</v>
      </c>
      <c r="Q80" s="26">
        <f t="shared" si="53"/>
        <v>0.55124086017433538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23.00</v>
      </c>
      <c r="C81" s="21">
        <f>IFERROR(VLOOKUP(A81,'[1]Business Score'!$A:$O,15,FALSE),"")</f>
        <v>0.27805461538462334</v>
      </c>
      <c r="D81" s="21">
        <f>IFERROR(B81/VLOOKUP(A81,'[1]Business Score'!$A:$Q,17,FALSE),"")</f>
        <v>55.815008322198899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82.717562404727204</v>
      </c>
      <c r="L81" s="21">
        <f t="shared" si="58"/>
        <v>4.4036654262031831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1.5598611017413093</v>
      </c>
      <c r="Q81" s="26">
        <f t="shared" si="53"/>
        <v>0.31197222034826189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140.00</v>
      </c>
      <c r="C86" s="21">
        <f>IFERROR(VLOOKUP(A86,'[1]Business Score'!$A:$O,15,FALSE),"")</f>
        <v>23.447493520264</v>
      </c>
      <c r="D86" s="21">
        <f>IFERROR(B86/VLOOKUP(A86,'[1]Business Score'!$A:$Q,17,FALSE),"")</f>
        <v>97.550305135756574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5.9707874480915395</v>
      </c>
      <c r="L86" s="21">
        <f t="shared" si="58"/>
        <v>4.6485750063915701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0.12138000000000002</v>
      </c>
      <c r="P86" s="25">
        <f>VLOOKUP(A86,'[1]Valuation Sheet'!$B:$W,21,FALSE)</f>
        <v>0.5087665829111967</v>
      </c>
      <c r="Q86" s="26">
        <f t="shared" si="53"/>
        <v>0.10175331658223934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1.39</v>
      </c>
      <c r="C88" s="21">
        <f>IFERROR(VLOOKUP(A88,'[1]Business Score'!$A:$O,15,FALSE),"")</f>
        <v>0.51842638432368471</v>
      </c>
      <c r="D88" s="21">
        <f>IFERROR(B88/VLOOKUP(A88,'[1]Business Score'!$A:$Q,17,FALSE),"")</f>
        <v>4.2969111969111964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2.681190699453559</v>
      </c>
      <c r="L88" s="21">
        <f t="shared" ref="L88" si="61">IFERROR(B88/E88,"")</f>
        <v>1701.2047906264183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0.10074748201438849</v>
      </c>
      <c r="P88" s="25">
        <f>VLOOKUP(A88,'[1]Valuation Sheet'!$B:$W,21,FALSE)</f>
        <v>1.0890126418506214</v>
      </c>
      <c r="Q88" s="26">
        <f t="shared" si="53"/>
        <v>0.21780252837012429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1.85</v>
      </c>
      <c r="C89" s="21">
        <f>IFERROR(VLOOKUP(A89,'[1]Business Score'!$A:$O,15,FALSE),"")</f>
        <v>0.48077466910827327</v>
      </c>
      <c r="D89" s="21">
        <f>IFERROR(B89/VLOOKUP(A89,'[1]Business Score'!$A:$Q,17,FALSE),"")</f>
        <v>6.1103069650165214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3.8479564728968056</v>
      </c>
      <c r="L89" s="21">
        <f t="shared" ref="L89" si="64">IFERROR(B89/E89,"")</f>
        <v>3.8837976365853124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8.1081081081081072E-2</v>
      </c>
      <c r="P89" s="25">
        <f>VLOOKUP(A89,'[1]Valuation Sheet'!$B:$W,21,FALSE)</f>
        <v>2.4405130023172901</v>
      </c>
      <c r="Q89" s="26">
        <f t="shared" si="53"/>
        <v>0.48810260046345799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2019-08-14T13:14:43Z</dcterms:modified>
</cp:coreProperties>
</file>