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C570A4E2-4CB2-48BF-B424-F815BB9A70E4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<sst xmlns="http://schemas.openxmlformats.org/spreadsheetml/2006/main" count="108" uniqueCount="108">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</sst>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-0.1634095396769982</v>
          </cell>
          <cell r="H5" t="str">
            <v>0.45</v>
          </cell>
          <cell r="I5" t="str">
            <v>OVERPRICED</v>
          </cell>
          <cell r="J5">
            <v>-12.699467643261942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-3.313939937407806E-2</v>
          </cell>
          <cell r="O5">
            <v>0.43508727028166488</v>
          </cell>
          <cell r="P5">
            <v>-6.6278798748156009E-2</v>
          </cell>
          <cell r="Q5">
            <v>0.42017454056332981</v>
          </cell>
          <cell r="R5">
            <v>-0.13255759749631202</v>
          </cell>
          <cell r="S5">
            <v>0.39034908112665961</v>
          </cell>
          <cell r="T5">
            <v>-0.26511519499262415</v>
          </cell>
          <cell r="U5">
            <v>0.33069816225331916</v>
          </cell>
          <cell r="V5">
            <v>-0.66278798748156031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9.1501530467385187E-3</v>
          </cell>
          <cell r="H10" t="str">
            <v>2.60</v>
          </cell>
          <cell r="I10" t="str">
            <v>FAIRLY PRICED</v>
          </cell>
          <cell r="J10">
            <v>5.4255448102673478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4.6374770096967888E-2</v>
          </cell>
          <cell r="O10">
            <v>2.7205744022521166</v>
          </cell>
          <cell r="P10">
            <v>9.2749540193935553E-2</v>
          </cell>
          <cell r="Q10">
            <v>2.8411488045042326</v>
          </cell>
          <cell r="R10">
            <v>0.18549908038787111</v>
          </cell>
          <cell r="S10">
            <v>3.0822976090084651</v>
          </cell>
          <cell r="T10">
            <v>0.37099816077574221</v>
          </cell>
          <cell r="U10">
            <v>3.56459521801693</v>
          </cell>
          <cell r="V10">
            <v>0.92749540193935576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0.22888696568493749</v>
          </cell>
          <cell r="H12" t="str">
            <v>6.30</v>
          </cell>
          <cell r="I12" t="str">
            <v>UNDERPRICED</v>
          </cell>
          <cell r="J12">
            <v>2.2441426961614335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0.14762779091170519</v>
          </cell>
          <cell r="O12">
            <v>7.2300550827437426</v>
          </cell>
          <cell r="P12">
            <v>0.29525558182341038</v>
          </cell>
          <cell r="Q12">
            <v>8.1601101654874846</v>
          </cell>
          <cell r="R12">
            <v>0.59051116364682033</v>
          </cell>
          <cell r="S12">
            <v>10.020220330974968</v>
          </cell>
          <cell r="T12">
            <v>1.1810223272936407</v>
          </cell>
          <cell r="U12">
            <v>13.740440661949936</v>
          </cell>
          <cell r="V12">
            <v>2.9525558182341021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0.15239345843536359</v>
          </cell>
          <cell r="H13" t="str">
            <v>7.25</v>
          </cell>
          <cell r="I13" t="str">
            <v>UNDERPRICED</v>
          </cell>
          <cell r="J13">
            <v>3.554084467028245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0.11238017541777334</v>
          </cell>
          <cell r="O13">
            <v>8.0647562717788563</v>
          </cell>
          <cell r="P13">
            <v>0.22476035083554669</v>
          </cell>
          <cell r="Q13">
            <v>8.8795125435577127</v>
          </cell>
          <cell r="R13">
            <v>0.44952070167109337</v>
          </cell>
          <cell r="S13">
            <v>10.509025087115427</v>
          </cell>
          <cell r="T13">
            <v>0.89904140334218674</v>
          </cell>
          <cell r="U13">
            <v>13.768050174230854</v>
          </cell>
          <cell r="V13">
            <v>2.2476035083554664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0.18867857959146841</v>
          </cell>
          <cell r="H14" t="str">
            <v>5.15</v>
          </cell>
          <cell r="I14" t="str">
            <v>UNDERPRICED</v>
          </cell>
          <cell r="J14">
            <v>3.0138573484724445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0.12910007812125723</v>
          </cell>
          <cell r="O14">
            <v>5.8148654023244752</v>
          </cell>
          <cell r="P14">
            <v>0.25820015624251447</v>
          </cell>
          <cell r="Q14">
            <v>6.4797308046489501</v>
          </cell>
          <cell r="R14">
            <v>0.51640031248502871</v>
          </cell>
          <cell r="S14">
            <v>7.8094616092978981</v>
          </cell>
          <cell r="T14">
            <v>1.0328006249700574</v>
          </cell>
          <cell r="U14">
            <v>10.468923218595796</v>
          </cell>
          <cell r="V14">
            <v>2.5820015624251433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0.47904617070284605</v>
          </cell>
          <cell r="H15" t="str">
            <v>1.61</v>
          </cell>
          <cell r="I15" t="str">
            <v>UNDERPRICED</v>
          </cell>
          <cell r="J15">
            <v>2.1664069912880812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0.26289921443226838</v>
          </cell>
          <cell r="O15">
            <v>2.0332677352359521</v>
          </cell>
          <cell r="P15">
            <v>0.52579842886453632</v>
          </cell>
          <cell r="Q15">
            <v>2.4565354704719038</v>
          </cell>
          <cell r="R15">
            <v>1.0515968577290726</v>
          </cell>
          <cell r="S15">
            <v>3.3030709409438073</v>
          </cell>
          <cell r="T15">
            <v>2.1031937154581448</v>
          </cell>
          <cell r="U15">
            <v>4.9961418818876133</v>
          </cell>
          <cell r="V15">
            <v>5.2579842886453614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0.35476216552114243</v>
          </cell>
          <cell r="H16" t="str">
            <v>1.55</v>
          </cell>
          <cell r="I16" t="str">
            <v>UNDERPRICED</v>
          </cell>
          <cell r="J16">
            <v>2.2606602771021991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0.20563010775635582</v>
          </cell>
          <cell r="O16">
            <v>1.8687266670223515</v>
          </cell>
          <cell r="P16">
            <v>0.41126021551271164</v>
          </cell>
          <cell r="Q16">
            <v>2.1874533340447031</v>
          </cell>
          <cell r="R16">
            <v>0.82252043102542305</v>
          </cell>
          <cell r="S16">
            <v>2.8249066680894059</v>
          </cell>
          <cell r="T16">
            <v>1.6450408620508465</v>
          </cell>
          <cell r="U16">
            <v>4.0998133361788121</v>
          </cell>
          <cell r="V16">
            <v>4.1126021551271164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-4.8806546848351909E-2</v>
          </cell>
          <cell r="H17" t="str">
            <v>27.70</v>
          </cell>
          <cell r="I17" t="str">
            <v>FAIRLY PRICED</v>
          </cell>
          <cell r="J17">
            <v>5.184264755389413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1.9668771814862263E-2</v>
          </cell>
          <cell r="O17">
            <v>28.244824979271684</v>
          </cell>
          <cell r="P17">
            <v>3.9337543629724525E-2</v>
          </cell>
          <cell r="Q17">
            <v>28.789649958543368</v>
          </cell>
          <cell r="R17">
            <v>7.8675087259449272E-2</v>
          </cell>
          <cell r="S17">
            <v>29.879299917086744</v>
          </cell>
          <cell r="T17">
            <v>0.15735017451889877</v>
          </cell>
          <cell r="U17">
            <v>32.058599834173492</v>
          </cell>
          <cell r="V17">
            <v>0.39337543629724614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-7.6889562743848398E-3</v>
          </cell>
          <cell r="H19" t="str">
            <v>2.38</v>
          </cell>
          <cell r="I19" t="str">
            <v>FAIRLY PRICED</v>
          </cell>
          <cell r="J19">
            <v>6.1273995997800252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3.8615438985704742E-2</v>
          </cell>
          <cell r="O19">
            <v>2.4719047447859772</v>
          </cell>
          <cell r="P19">
            <v>7.7230877971409706E-2</v>
          </cell>
          <cell r="Q19">
            <v>2.563809489571955</v>
          </cell>
          <cell r="R19">
            <v>0.15446175594281941</v>
          </cell>
          <cell r="S19">
            <v>2.7476189791439101</v>
          </cell>
          <cell r="T19">
            <v>0.3089235118856386</v>
          </cell>
          <cell r="U19">
            <v>3.1152379582878198</v>
          </cell>
          <cell r="V19">
            <v>0.77230877971409639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0.21246908176036916</v>
          </cell>
          <cell r="H20" t="str">
            <v>5.90</v>
          </cell>
          <cell r="I20" t="str">
            <v>UNDERPRICED</v>
          </cell>
          <cell r="J20">
            <v>2.3448116766141953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0.1400625571996581</v>
          </cell>
          <cell r="O20">
            <v>6.7263690874779831</v>
          </cell>
          <cell r="P20">
            <v>0.2801251143993162</v>
          </cell>
          <cell r="Q20">
            <v>7.5527381749559659</v>
          </cell>
          <cell r="R20">
            <v>0.5602502287986324</v>
          </cell>
          <cell r="S20">
            <v>9.2054763499119314</v>
          </cell>
          <cell r="T20">
            <v>1.1205004575972648</v>
          </cell>
          <cell r="U20">
            <v>12.510952699823862</v>
          </cell>
          <cell r="V20">
            <v>2.801251143993162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-5.0354421682171482E-2</v>
          </cell>
          <cell r="H21" t="str">
            <v>6.75</v>
          </cell>
          <cell r="I21" t="str">
            <v>OVERPRICED</v>
          </cell>
          <cell r="J21">
            <v>8.1965222222279088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1.8955523083866055E-2</v>
          </cell>
          <cell r="O21">
            <v>6.8779497808160954</v>
          </cell>
          <cell r="P21">
            <v>3.7911046167732332E-2</v>
          </cell>
          <cell r="Q21">
            <v>7.0058995616321935</v>
          </cell>
          <cell r="R21">
            <v>7.5822092335464442E-2</v>
          </cell>
          <cell r="S21">
            <v>7.2617991232643853</v>
          </cell>
          <cell r="T21">
            <v>0.15164418467092888</v>
          </cell>
          <cell r="U21">
            <v>7.7735982465287696</v>
          </cell>
          <cell r="V21">
            <v>0.37911046167732243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5.9456661103360189E-2</v>
          </cell>
          <cell r="H22" t="str">
            <v>0.55</v>
          </cell>
          <cell r="I22" t="str">
            <v>UNDERPRICED</v>
          </cell>
          <cell r="J22">
            <v>6.3787980043740697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6.9555619251090661E-2</v>
          </cell>
          <cell r="O22">
            <v>0.58825559058809995</v>
          </cell>
          <cell r="P22">
            <v>0.13911123850218132</v>
          </cell>
          <cell r="Q22">
            <v>0.62651118117619975</v>
          </cell>
          <cell r="R22">
            <v>0.27822247700436287</v>
          </cell>
          <cell r="S22">
            <v>0.70302236235239968</v>
          </cell>
          <cell r="T22">
            <v>0.55644495400872573</v>
          </cell>
          <cell r="U22">
            <v>0.8560447247047992</v>
          </cell>
          <cell r="V22">
            <v>1.3911123850218141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7.889075407044914E-2</v>
          </cell>
          <cell r="H23" t="str">
            <v>17.75</v>
          </cell>
          <cell r="I23" t="str">
            <v>UNDERPRICED</v>
          </cell>
          <cell r="J23">
            <v>3.1454736960990002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7.8510698721330208E-2</v>
          </cell>
          <cell r="O23">
            <v>19.143564902303613</v>
          </cell>
          <cell r="P23">
            <v>0.15702139744266042</v>
          </cell>
          <cell r="Q23">
            <v>20.537129804607222</v>
          </cell>
          <cell r="R23">
            <v>0.31404279488532083</v>
          </cell>
          <cell r="S23">
            <v>23.324259609214444</v>
          </cell>
          <cell r="T23">
            <v>0.62808558977064166</v>
          </cell>
          <cell r="U23">
            <v>28.898519218428888</v>
          </cell>
          <cell r="V23">
            <v>1.5702139744266042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-5.4101679043609185E-2</v>
          </cell>
          <cell r="H30" t="str">
            <v>13.55</v>
          </cell>
          <cell r="I30" t="str">
            <v>OVERPRICED</v>
          </cell>
          <cell r="J30">
            <v>55.775539922411653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1.7228815924239971E-2</v>
          </cell>
          <cell r="O30">
            <v>13.783450455773453</v>
          </cell>
          <cell r="P30">
            <v>3.4457631848479719E-2</v>
          </cell>
          <cell r="Q30">
            <v>14.016900911546902</v>
          </cell>
          <cell r="R30">
            <v>6.8915263696959439E-2</v>
          </cell>
          <cell r="S30">
            <v>14.483801823093801</v>
          </cell>
          <cell r="T30">
            <v>0.13783052739391888</v>
          </cell>
          <cell r="U30">
            <v>15.417603646187601</v>
          </cell>
          <cell r="V30">
            <v>0.34457631848479742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-0.12426225269659115</v>
          </cell>
          <cell r="H31" t="str">
            <v>165.00</v>
          </cell>
          <cell r="I31" t="str">
            <v>OVERPRICED</v>
          </cell>
          <cell r="J31">
            <v>10.689624478716464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-1.510063283388019E-2</v>
          </cell>
          <cell r="O31">
            <v>162.50839558240978</v>
          </cell>
          <cell r="P31">
            <v>-3.0201265667760491E-2</v>
          </cell>
          <cell r="Q31">
            <v>160.01679116481952</v>
          </cell>
          <cell r="R31">
            <v>-6.0402531335520981E-2</v>
          </cell>
          <cell r="S31">
            <v>155.03358232963905</v>
          </cell>
          <cell r="T31">
            <v>-0.12080506267104207</v>
          </cell>
          <cell r="U31">
            <v>145.06716465927806</v>
          </cell>
          <cell r="V31">
            <v>-0.3020126566776048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-0.12799440563070733</v>
          </cell>
          <cell r="H32" t="str">
            <v>14.50</v>
          </cell>
          <cell r="I32" t="str">
            <v>OVERPRICED</v>
          </cell>
          <cell r="J32">
            <v>17.704604210724437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-1.6820379990420853E-2</v>
          </cell>
          <cell r="O32">
            <v>14.256104490138897</v>
          </cell>
          <cell r="P32">
            <v>-3.3640759980841817E-2</v>
          </cell>
          <cell r="Q32">
            <v>14.012208980277794</v>
          </cell>
          <cell r="R32">
            <v>-6.7281519961683522E-2</v>
          </cell>
          <cell r="S32">
            <v>13.524417960555589</v>
          </cell>
          <cell r="T32">
            <v>-0.13456303992336704</v>
          </cell>
          <cell r="U32">
            <v>12.548835921111177</v>
          </cell>
          <cell r="V32">
            <v>-0.33640759980841772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-9.5646279452053177E-3</v>
          </cell>
          <cell r="H34" t="str">
            <v>6.85</v>
          </cell>
          <cell r="I34" t="str">
            <v>FAIRLY PRICED</v>
          </cell>
          <cell r="J34">
            <v>6.4336651109540144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3.7751144011881177E-2</v>
          </cell>
          <cell r="O34">
            <v>7.1085953364813861</v>
          </cell>
          <cell r="P34">
            <v>7.5502288023762576E-2</v>
          </cell>
          <cell r="Q34">
            <v>7.3671906729627734</v>
          </cell>
          <cell r="R34">
            <v>0.15100457604752515</v>
          </cell>
          <cell r="S34">
            <v>7.8843813459255472</v>
          </cell>
          <cell r="T34">
            <v>0.3020091520950503</v>
          </cell>
          <cell r="U34">
            <v>8.9187626918510947</v>
          </cell>
          <cell r="V34">
            <v>0.75502288023762554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-3.753073884065046E-2</v>
          </cell>
          <cell r="H37" t="str">
            <v>4.76</v>
          </cell>
          <cell r="I37" t="str">
            <v>FAIRLY PRICED</v>
          </cell>
          <cell r="J37">
            <v>5.5942695902368227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2.486457678353915E-2</v>
          </cell>
          <cell r="O37">
            <v>4.8783553854896464</v>
          </cell>
          <cell r="P37">
            <v>4.9729153567078299E-2</v>
          </cell>
          <cell r="Q37">
            <v>4.9967107709792922</v>
          </cell>
          <cell r="R37">
            <v>9.945830713415682E-2</v>
          </cell>
          <cell r="S37">
            <v>5.2334215419585863</v>
          </cell>
          <cell r="T37">
            <v>0.19891661426831364</v>
          </cell>
          <cell r="U37">
            <v>5.7068430839171729</v>
          </cell>
          <cell r="V37">
            <v>0.49729153567078388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0.12366010650824891</v>
          </cell>
          <cell r="H40" t="str">
            <v>0.92</v>
          </cell>
          <cell r="I40" t="str">
            <v>UNDERPRICED</v>
          </cell>
          <cell r="J40">
            <v>4.7263892781701946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9.914006946637044E-2</v>
          </cell>
          <cell r="O40">
            <v>1.0112088639090608</v>
          </cell>
          <cell r="P40">
            <v>0.19828013893274088</v>
          </cell>
          <cell r="Q40">
            <v>1.1024177278181218</v>
          </cell>
          <cell r="R40">
            <v>0.39656027786548176</v>
          </cell>
          <cell r="S40">
            <v>1.2848354556362434</v>
          </cell>
          <cell r="T40">
            <v>0.79312055573096352</v>
          </cell>
          <cell r="U40">
            <v>1.6496709112724866</v>
          </cell>
          <cell r="V40">
            <v>1.9828013893274088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0.2985242550273407</v>
          </cell>
          <cell r="H41" t="str">
            <v>5.75</v>
          </cell>
          <cell r="I41" t="str">
            <v>UNDERPRICED</v>
          </cell>
          <cell r="J41">
            <v>3.2223717444627153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0.17971611431374623</v>
          </cell>
          <cell r="O41">
            <v>6.7833676573040407</v>
          </cell>
          <cell r="P41">
            <v>0.35943222862749247</v>
          </cell>
          <cell r="Q41">
            <v>7.8167353146080814</v>
          </cell>
          <cell r="R41">
            <v>0.71886445725498471</v>
          </cell>
          <cell r="S41">
            <v>9.8834706292161627</v>
          </cell>
          <cell r="T41">
            <v>1.4377289145099699</v>
          </cell>
          <cell r="U41">
            <v>14.016941258432327</v>
          </cell>
          <cell r="V41">
            <v>3.5943222862749238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-0.13040453396138196</v>
          </cell>
          <cell r="H48" t="str">
            <v>10.30</v>
          </cell>
          <cell r="I48" t="str">
            <v>OVERPRICED</v>
          </cell>
          <cell r="J48">
            <v>26.967350576428423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-1.7930948452309803E-2</v>
          </cell>
          <cell r="O48">
            <v>10.115311230941209</v>
          </cell>
          <cell r="P48">
            <v>-3.5861896904619717E-2</v>
          </cell>
          <cell r="Q48">
            <v>9.9306224618824182</v>
          </cell>
          <cell r="R48">
            <v>-7.1723793809239544E-2</v>
          </cell>
          <cell r="S48">
            <v>9.5612449237648338</v>
          </cell>
          <cell r="T48">
            <v>-0.14344758761847887</v>
          </cell>
          <cell r="U48">
            <v>8.8224898475296687</v>
          </cell>
          <cell r="V48">
            <v>-0.35861896904619694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-0.1766478495075679</v>
          </cell>
          <cell r="H49" t="str">
            <v>20.35</v>
          </cell>
          <cell r="I49" t="str">
            <v>OVERPRICED</v>
          </cell>
          <cell r="J49">
            <v>828.48544504890219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-3.9239509977910592E-2</v>
          </cell>
          <cell r="O49">
            <v>19.551475971949522</v>
          </cell>
          <cell r="P49">
            <v>-7.8479019955820961E-2</v>
          </cell>
          <cell r="Q49">
            <v>18.752951943899046</v>
          </cell>
          <cell r="R49">
            <v>-0.1569580399116417</v>
          </cell>
          <cell r="S49">
            <v>17.155903887798093</v>
          </cell>
          <cell r="T49">
            <v>-0.31391607982328351</v>
          </cell>
          <cell r="U49">
            <v>13.961807775596181</v>
          </cell>
          <cell r="V49">
            <v>-0.78479019955820872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-2.1905596284576757E-2</v>
          </cell>
          <cell r="H50" t="str">
            <v>9.80</v>
          </cell>
          <cell r="I50" t="str">
            <v>FAIRLY PRICED</v>
          </cell>
          <cell r="J50">
            <v>4.8192967487048826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3.2064521414884695E-2</v>
          </cell>
          <cell r="O50">
            <v>10.114232309865871</v>
          </cell>
          <cell r="P50">
            <v>6.4129042829769389E-2</v>
          </cell>
          <cell r="Q50">
            <v>10.428464619731741</v>
          </cell>
          <cell r="R50">
            <v>0.12825808565953878</v>
          </cell>
          <cell r="S50">
            <v>11.05692923946348</v>
          </cell>
          <cell r="T50">
            <v>0.25651617131907734</v>
          </cell>
          <cell r="U50">
            <v>12.313858478926958</v>
          </cell>
          <cell r="V50">
            <v>0.64129042829769345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8.10314558958877E-2</v>
          </cell>
          <cell r="H51" t="str">
            <v>15.30</v>
          </cell>
          <cell r="I51" t="str">
            <v>UNDERPRICED</v>
          </cell>
          <cell r="J51">
            <v>5.1487379068158798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7.9497117537034701E-2</v>
          </cell>
          <cell r="O51">
            <v>16.516305898316631</v>
          </cell>
          <cell r="P51">
            <v>0.15899423507406962</v>
          </cell>
          <cell r="Q51">
            <v>17.732611796633265</v>
          </cell>
          <cell r="R51">
            <v>0.31798847014813925</v>
          </cell>
          <cell r="S51">
            <v>20.165223593266532</v>
          </cell>
          <cell r="T51">
            <v>0.63597694029627849</v>
          </cell>
          <cell r="U51">
            <v>25.030447186533063</v>
          </cell>
          <cell r="V51">
            <v>1.5899423507406962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-0.1187028072061846</v>
          </cell>
          <cell r="H53" t="str">
            <v>14.00</v>
          </cell>
          <cell r="I53" t="str">
            <v>OVERPRICED</v>
          </cell>
          <cell r="J53">
            <v>9.3556848770262029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-1.2538883424666025E-2</v>
          </cell>
          <cell r="O53">
            <v>13.824455632054676</v>
          </cell>
          <cell r="P53">
            <v>-2.5077766849331939E-2</v>
          </cell>
          <cell r="Q53">
            <v>13.648911264109353</v>
          </cell>
          <cell r="R53">
            <v>-5.0155533698663879E-2</v>
          </cell>
          <cell r="S53">
            <v>13.297822528218706</v>
          </cell>
          <cell r="T53">
            <v>-0.10031106739732787</v>
          </cell>
          <cell r="U53">
            <v>12.595645056437411</v>
          </cell>
          <cell r="V53">
            <v>-0.25077766849331962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-3.657501317244425E-2</v>
          </cell>
          <cell r="H59" t="str">
            <v>2.26</v>
          </cell>
          <cell r="I59" t="str">
            <v>FAIRLY PRICED</v>
          </cell>
          <cell r="J59">
            <v>12.141884680482651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2.5304967766798692E-2</v>
          </cell>
          <cell r="O59">
            <v>2.3171892271529648</v>
          </cell>
          <cell r="P59">
            <v>5.0609935533597605E-2</v>
          </cell>
          <cell r="Q59">
            <v>2.3743784543059303</v>
          </cell>
          <cell r="R59">
            <v>0.10121987106719499</v>
          </cell>
          <cell r="S59">
            <v>2.4887569086118604</v>
          </cell>
          <cell r="T59">
            <v>0.2024397421343902</v>
          </cell>
          <cell r="U59">
            <v>2.7175138172237214</v>
          </cell>
          <cell r="V59">
            <v>0.50609935533597539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0.51132595622997612</v>
          </cell>
          <cell r="H70" t="str">
            <v>0.70</v>
          </cell>
          <cell r="I70" t="str">
            <v>UNDERPRICED</v>
          </cell>
          <cell r="J70">
            <v>1.0339732819840857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0.27777348950995062</v>
          </cell>
          <cell r="O70">
            <v>0.89444144265696535</v>
          </cell>
          <cell r="P70">
            <v>0.55554697901990124</v>
          </cell>
          <cell r="Q70">
            <v>1.0888828853139307</v>
          </cell>
          <cell r="R70">
            <v>1.1110939580398025</v>
          </cell>
          <cell r="S70">
            <v>1.4777657706278617</v>
          </cell>
          <cell r="T70">
            <v>2.2221879160796054</v>
          </cell>
          <cell r="U70">
            <v>2.2555315412557237</v>
          </cell>
          <cell r="V70">
            <v>5.5554697901990133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0.13099352595863678</v>
          </cell>
          <cell r="H71" t="str">
            <v>0.36</v>
          </cell>
          <cell r="I71" t="str">
            <v>UNDERPRICED</v>
          </cell>
          <cell r="J71">
            <v>3.4123610045869008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0.10251925233217407</v>
          </cell>
          <cell r="O71">
            <v>0.39690693083958267</v>
          </cell>
          <cell r="P71">
            <v>0.20503850466434836</v>
          </cell>
          <cell r="Q71">
            <v>0.43381386167916541</v>
          </cell>
          <cell r="R71">
            <v>0.41007700932869651</v>
          </cell>
          <cell r="S71">
            <v>0.50762772335833073</v>
          </cell>
          <cell r="T71">
            <v>0.82015401865739301</v>
          </cell>
          <cell r="U71">
            <v>0.65525544671666147</v>
          </cell>
          <cell r="V71">
            <v>2.0503850466434828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0.37972615928575548</v>
          </cell>
          <cell r="H75" t="str">
            <v>0.22</v>
          </cell>
          <cell r="I75" t="str">
            <v>UNDERPRICED</v>
          </cell>
          <cell r="J75">
            <v>1.3920135266402875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0.21713332267023233</v>
          </cell>
          <cell r="O75">
            <v>0.26776933098745109</v>
          </cell>
          <cell r="P75">
            <v>0.434266645340464</v>
          </cell>
          <cell r="Q75">
            <v>0.3155386619749021</v>
          </cell>
          <cell r="R75">
            <v>0.86853329068092799</v>
          </cell>
          <cell r="S75">
            <v>0.41107732394980417</v>
          </cell>
          <cell r="T75">
            <v>1.7370665813618564</v>
          </cell>
          <cell r="U75">
            <v>0.60215464789960838</v>
          </cell>
          <cell r="V75">
            <v>4.3426664534046404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-3.8466492680553153E-2</v>
          </cell>
          <cell r="H76" t="str">
            <v>2.05</v>
          </cell>
          <cell r="I76" t="str">
            <v>FAIRLY PRICED</v>
          </cell>
          <cell r="J76">
            <v>5.7118872294600003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2.4433388664026667E-2</v>
          </cell>
          <cell r="O76">
            <v>2.1000884467612546</v>
          </cell>
          <cell r="P76">
            <v>4.8866777328053335E-2</v>
          </cell>
          <cell r="Q76">
            <v>2.150176893522509</v>
          </cell>
          <cell r="R76">
            <v>9.7733554656106669E-2</v>
          </cell>
          <cell r="S76">
            <v>2.2503537870450185</v>
          </cell>
          <cell r="T76">
            <v>0.19546710931221356</v>
          </cell>
          <cell r="U76">
            <v>2.4507075740900377</v>
          </cell>
          <cell r="V76">
            <v>0.48866777328053379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-5.9124401083392251E-2</v>
          </cell>
          <cell r="H77" t="str">
            <v>0.22</v>
          </cell>
          <cell r="I77" t="str">
            <v>OVERPRICED</v>
          </cell>
          <cell r="J77">
            <v>76.345485035808863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1.4914384522715096E-2</v>
          </cell>
          <cell r="O77">
            <v>0.22328116459499733</v>
          </cell>
          <cell r="P77">
            <v>2.9828769045430414E-2</v>
          </cell>
          <cell r="Q77">
            <v>0.22656232918999469</v>
          </cell>
          <cell r="R77">
            <v>5.9657538090860829E-2</v>
          </cell>
          <cell r="S77">
            <v>0.23312465837998939</v>
          </cell>
          <cell r="T77">
            <v>0.11931507618172166</v>
          </cell>
          <cell r="U77">
            <v>0.24624931675997877</v>
          </cell>
          <cell r="V77">
            <v>0.29828769045430392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0.37</v>
          </cell>
          <cell r="I83" t="str">
            <v>FAIRLY PRICED</v>
          </cell>
          <cell r="J83">
            <v>4.7742150472896094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9.1118436678442549E-2</v>
          </cell>
          <cell r="O83">
            <v>0.40371382157102376</v>
          </cell>
          <cell r="P83">
            <v>0.1822368733568851</v>
          </cell>
          <cell r="Q83">
            <v>0.43742764314204746</v>
          </cell>
          <cell r="R83">
            <v>0.3644737467137702</v>
          </cell>
          <cell r="S83">
            <v>0.50485528628409493</v>
          </cell>
          <cell r="T83">
            <v>0.72894749342754039</v>
          </cell>
          <cell r="U83">
            <v>0.63971057256818997</v>
          </cell>
          <cell r="V83">
            <v>1.822368733568851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1.7757803487431899E-2</v>
          </cell>
          <cell r="H85" t="str">
            <v>17.65</v>
          </cell>
          <cell r="I85" t="str">
            <v>FAIRLY PRICED</v>
          </cell>
          <cell r="J85">
            <v>4.9157980020119059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5.034110873077946E-2</v>
          </cell>
          <cell r="O85">
            <v>18.538520569098257</v>
          </cell>
          <cell r="P85">
            <v>0.1006822174615587</v>
          </cell>
          <cell r="Q85">
            <v>19.427041138196511</v>
          </cell>
          <cell r="R85">
            <v>0.20136443492311762</v>
          </cell>
          <cell r="S85">
            <v>21.204082276393024</v>
          </cell>
          <cell r="T85">
            <v>0.40272886984623524</v>
          </cell>
          <cell r="U85">
            <v>24.758164552786049</v>
          </cell>
          <cell r="V85">
            <v>1.0068221746155879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0.34097128385226022</v>
          </cell>
          <cell r="H86" t="str">
            <v>2.75</v>
          </cell>
          <cell r="I86" t="str">
            <v>UNDERPRICED</v>
          </cell>
          <cell r="J86">
            <v>1.9441372615892223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0.19927537633057502</v>
          </cell>
          <cell r="O86">
            <v>3.2980072849090813</v>
          </cell>
          <cell r="P86">
            <v>0.39855075266114981</v>
          </cell>
          <cell r="Q86">
            <v>3.8460145698181618</v>
          </cell>
          <cell r="R86">
            <v>0.7971015053222994</v>
          </cell>
          <cell r="S86">
            <v>4.9420291396363236</v>
          </cell>
          <cell r="T86">
            <v>1.5942030106445992</v>
          </cell>
          <cell r="U86">
            <v>7.1340582792726481</v>
          </cell>
          <cell r="V86">
            <v>3.9855075266114985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0.14910653889769426</v>
          </cell>
          <cell r="H87" t="str">
            <v>18.30</v>
          </cell>
          <cell r="I87" t="str">
            <v>UNDERPRICED</v>
          </cell>
          <cell r="J87">
            <v>3.5037859695442721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0.11086558836079274</v>
          </cell>
          <cell r="O87">
            <v>20.328840267002509</v>
          </cell>
          <cell r="P87">
            <v>0.22173117672158549</v>
          </cell>
          <cell r="Q87">
            <v>22.357680534005016</v>
          </cell>
          <cell r="R87">
            <v>0.44346235344317075</v>
          </cell>
          <cell r="S87">
            <v>26.415361068010025</v>
          </cell>
          <cell r="T87">
            <v>0.88692470688634151</v>
          </cell>
          <cell r="U87">
            <v>34.530722136020053</v>
          </cell>
          <cell r="V87">
            <v>2.2173117672158535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0.13062416928011084</v>
          </cell>
          <cell r="H90" t="str">
            <v>3.70</v>
          </cell>
          <cell r="I90" t="str">
            <v>UNDERPRICED</v>
          </cell>
          <cell r="J90">
            <v>-5.0501281561894888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0.10234905563636421</v>
          </cell>
          <cell r="O90">
            <v>4.0786915058545476</v>
          </cell>
          <cell r="P90">
            <v>0.20469811127272841</v>
          </cell>
          <cell r="Q90">
            <v>4.4573830117090951</v>
          </cell>
          <cell r="R90">
            <v>0.4093962225454566</v>
          </cell>
          <cell r="S90">
            <v>5.2147660234181901</v>
          </cell>
          <cell r="T90">
            <v>0.8187924450909132</v>
          </cell>
          <cell r="U90">
            <v>6.7295320468363791</v>
          </cell>
          <cell r="V90">
            <v>2.0469811127272828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-3.4828730730358527E-4</v>
          </cell>
          <cell r="H92" t="str">
            <v>114.80</v>
          </cell>
          <cell r="I92" t="str">
            <v>FAIRLY PRICED</v>
          </cell>
          <cell r="J92">
            <v>3.8118315052410869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4.1997962372633868E-2</v>
          </cell>
          <cell r="O92">
            <v>119.62136608037837</v>
          </cell>
          <cell r="P92">
            <v>8.3995924745267958E-2</v>
          </cell>
          <cell r="Q92">
            <v>124.44273216075676</v>
          </cell>
          <cell r="R92">
            <v>0.16799184949053592</v>
          </cell>
          <cell r="S92">
            <v>134.08546432151351</v>
          </cell>
          <cell r="T92">
            <v>0.33598369898107161</v>
          </cell>
          <cell r="U92">
            <v>153.37092864302701</v>
          </cell>
          <cell r="V92">
            <v>0.83995924745267891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2.5057074256954071E-2</v>
          </cell>
          <cell r="H94" t="str">
            <v>1.40</v>
          </cell>
          <cell r="I94" t="str">
            <v>FAIRLY PRICED</v>
          </cell>
          <cell r="J94">
            <v>1713.4436740122198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5.3704556149013039E-2</v>
          </cell>
          <cell r="O94">
            <v>1.4751863786086181</v>
          </cell>
          <cell r="P94">
            <v>0.10740911229802608</v>
          </cell>
          <cell r="Q94">
            <v>1.5503727572172363</v>
          </cell>
          <cell r="R94">
            <v>0.21481822459605193</v>
          </cell>
          <cell r="S94">
            <v>1.7007455144344725</v>
          </cell>
          <cell r="T94">
            <v>0.42963644919210386</v>
          </cell>
          <cell r="U94">
            <v>2.0014910288689451</v>
          </cell>
          <cell r="V94">
            <v>1.0740911229802599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0.35870996806867322</v>
          </cell>
          <cell r="H97" t="str">
            <v>6.05</v>
          </cell>
          <cell r="I97" t="str">
            <v>UNDERPRICED</v>
          </cell>
          <cell r="J97">
            <v>2.7796994651564648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0.20744922458397541</v>
          </cell>
          <cell r="O97">
            <v>7.3050678087330514</v>
          </cell>
          <cell r="P97">
            <v>0.4148984491679506</v>
          </cell>
          <cell r="Q97">
            <v>8.5601356174661003</v>
          </cell>
          <cell r="R97">
            <v>0.8297968983359012</v>
          </cell>
          <cell r="S97">
            <v>11.070271234932202</v>
          </cell>
          <cell r="T97">
            <v>1.659593796671802</v>
          </cell>
          <cell r="U97">
            <v>16.090542469864403</v>
          </cell>
          <cell r="V97">
            <v>4.1489844916795064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-0.16921605183853025</v>
          </cell>
          <cell r="H99" t="str">
            <v>128.30</v>
          </cell>
          <cell r="I99" t="str">
            <v>OVERPRICED</v>
          </cell>
          <cell r="J99">
            <v>22.322338990607197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-3.5814995191155163E-2</v>
          </cell>
          <cell r="O99">
            <v>123.70493611697481</v>
          </cell>
          <cell r="P99">
            <v>-7.1629990382310327E-2</v>
          </cell>
          <cell r="Q99">
            <v>119.1098722339496</v>
          </cell>
          <cell r="R99">
            <v>-0.14325998076462065</v>
          </cell>
          <cell r="S99">
            <v>109.91974446789918</v>
          </cell>
          <cell r="T99">
            <v>-0.28651996152924131</v>
          </cell>
          <cell r="U99">
            <v>91.539488935798346</v>
          </cell>
          <cell r="V99">
            <v>-0.71629990382310305</v>
          </cell>
          <cell r="W99">
            <v>36.398722339495876</v>
          </cell>
        </row>
        <row r="100">
          <cell r="I100">
            <v>26</v>
          </cell>
        </row>
        <row r="101">
          <cell r="I101">
            <v>29</v>
          </cell>
        </row>
        <row r="102">
          <cell r="I102">
            <v>22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1350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4212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223965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179292.5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184885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31878.000000000004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44903.5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815211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68520.2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201780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196560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21213.5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557350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178047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2871000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233595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1985.2669999999998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2806.02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37398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16560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19364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101750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117600.00000000001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62730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37100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2214.7999999999997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4851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2635.2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2457.4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10823.999999999998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3240.6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4950.6000000000004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12248.217500000001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3575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23790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45991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38976.895999999993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1080.03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2445.7125000000001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2611484.037145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07/08/2019 14:39:31.031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07/08/2019 14:39:31.031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0.45</v>
      </c>
      <c r="C6" s="21">
        <f>IFERROR(VLOOKUP(A6,'[1]Business Score'!$A:$O,15,FALSE),"")</f>
        <v>-0.20677033333333339</v>
      </c>
      <c r="D6" s="21">
        <f>IFERROR(B6/VLOOKUP(A6,'[1]Business Score'!$A:$Q,17,FALSE),"")</f>
        <v>0.46024000000000004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-2.1763276807923764</v>
      </c>
      <c r="L6" s="21">
        <f t="shared" ref="L6:L8" si="3">IFERROR(B6/E6,"")</f>
        <v>-12.699467643261942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-0.66278798748156031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52.00</v>
      </c>
      <c r="C7" s="21">
        <f>IFERROR(VLOOKUP(A7,'[1]Business Score'!$A:$O,15,FALSE),"")</f>
        <v>8.9126322189724441</v>
      </c>
      <c r="D7" s="21">
        <f>IFERROR(B7/VLOOKUP(A7,'[1]Business Score'!$A:$Q,17,FALSE),"")</f>
        <v>28.839891156898144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5.8344155489000071</v>
      </c>
      <c r="L7" s="21">
        <f t="shared" si="3"/>
        <v>7.7641320545991634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5.7730769230769224E-2</v>
      </c>
      <c r="P7" s="25">
        <f>VLOOKUP(A7,'[1]Valuation Sheet'!$B:$W,21,FALSE)</f>
        <v>4.2732611196572678E-2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2.60</v>
      </c>
      <c r="C10" s="21">
        <f>IFERROR(VLOOKUP(A10,'[1]Business Score'!$A:$O,15,FALSE),"")</f>
        <v>0.31064012345679054</v>
      </c>
      <c r="D10" s="21">
        <f>IFERROR(B10/VLOOKUP(A10,'[1]Business Score'!$A:$Q,17,FALSE),"")</f>
        <v>4.3188820593643289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8.3698138252950294</v>
      </c>
      <c r="L10" s="21">
        <f t="shared" ref="L10" si="5">IFERROR(B10/E10,"")</f>
        <v>5.4255448102673478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9.6115384615384589E-2</v>
      </c>
      <c r="P10" s="25">
        <f>VLOOKUP(A10,'[1]Valuation Sheet'!$B:$W,21,FALSE)</f>
        <v>0.92749540193935576</v>
      </c>
      <c r="Q10" s="26">
        <f>P10/5</f>
        <v>0.18549908038787116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6.30</v>
      </c>
      <c r="C12" s="21">
        <f>IFERROR(VLOOKUP(A12,'[1]Business Score'!$A:$O,15,FALSE),"")</f>
        <v>2.6717605344585071</v>
      </c>
      <c r="D12" s="21">
        <f>IFERROR(B12/VLOOKUP(A12,'[1]Business Score'!$A:$Q,17,FALSE),"")</f>
        <v>15.716816264849076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2.3579957555128859</v>
      </c>
      <c r="L12" s="21">
        <f t="shared" ref="L12" si="7">IFERROR(B12/E12,"")</f>
        <v>2.2441426961614335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7.7003174603174629E-2</v>
      </c>
      <c r="P12" s="25">
        <f>VLOOKUP(A12,'[1]Valuation Sheet'!$B:$W,21,FALSE)</f>
        <v>2.9525558182341021</v>
      </c>
      <c r="Q12" s="26">
        <f>P12/5</f>
        <v>0.59051116364682044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7.25</v>
      </c>
      <c r="C13" s="21">
        <f>IFERROR(VLOOKUP(A13,'[1]Business Score'!$A:$O,15,FALSE),"")</f>
        <v>4.1313735948241002</v>
      </c>
      <c r="D13" s="21">
        <f>IFERROR(B13/VLOOKUP(A13,'[1]Business Score'!$A:$Q,17,FALSE),"")</f>
        <v>21.501233076110886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1.7548642923707025</v>
      </c>
      <c r="L13" s="21">
        <f t="shared" ref="L13:L23" si="10">IFERROR(B13/E13,"")</f>
        <v>3.554084467028245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2.2476035083554664</v>
      </c>
      <c r="Q13" s="26">
        <f>P13/5</f>
        <v>0.44952070167109326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5.15</v>
      </c>
      <c r="C14" s="21">
        <f>IFERROR(VLOOKUP(A14,'[1]Business Score'!$A:$O,15,FALSE),"")</f>
        <v>1.6641782729805015</v>
      </c>
      <c r="D14" s="21">
        <f>IFERROR(B14/VLOOKUP(A14,'[1]Business Score'!$A:$Q,17,FALSE),"")</f>
        <v>13.473177952522988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3.0946203802892343</v>
      </c>
      <c r="L14" s="21">
        <f t="shared" si="10"/>
        <v>3.0138573484724445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4.8244660194174747E-2</v>
      </c>
      <c r="P14" s="25">
        <f>VLOOKUP(A14,'[1]Valuation Sheet'!$B:$W,21,FALSE)</f>
        <v>2.5820015624251433</v>
      </c>
      <c r="Q14" s="26">
        <f>P14/5</f>
        <v>0.51640031248502871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1.61</v>
      </c>
      <c r="C15" s="21">
        <f>IFERROR(VLOOKUP(A15,'[1]Business Score'!$A:$O,15,FALSE),"")</f>
        <v>0.75613777777777902</v>
      </c>
      <c r="D15" s="21">
        <f>IFERROR(B15/VLOOKUP(A15,'[1]Business Score'!$A:$Q,17,FALSE),"")</f>
        <v>9.5511519046717162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2.1292415844261154</v>
      </c>
      <c r="L15" s="21">
        <f t="shared" si="10"/>
        <v>2.1664069912880812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6.2133540372670791E-2</v>
      </c>
      <c r="P15" s="25">
        <f>VLOOKUP(A15,'[1]Valuation Sheet'!$B:$W,21,FALSE)</f>
        <v>5.2579842886453614</v>
      </c>
      <c r="Q15" s="26">
        <f>P15/5</f>
        <v>1.0515968577290722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1.55</v>
      </c>
      <c r="C16" s="21">
        <f>IFERROR(VLOOKUP(A16,'[1]Business Score'!$A:$O,15,FALSE),"")</f>
        <v>0.79137038315498787</v>
      </c>
      <c r="D16" s="21">
        <f>IFERROR(B16/VLOOKUP(A16,'[1]Business Score'!$A:$Q,17,FALSE),"")</f>
        <v>6.7545199019137572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1.9586277588763852</v>
      </c>
      <c r="L16" s="21">
        <f t="shared" si="10"/>
        <v>2.2606602771021991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7.1274193548387085E-2</v>
      </c>
      <c r="P16" s="25">
        <f>VLOOKUP(A16,'[1]Valuation Sheet'!$B:$W,21,FALSE)</f>
        <v>4.1126021551271164</v>
      </c>
      <c r="Q16" s="26">
        <f>P16/5</f>
        <v>0.82252043102542327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27.70</v>
      </c>
      <c r="C17" s="21">
        <f>IFERROR(VLOOKUP(A17,'[1]Business Score'!$A:$O,15,FALSE),"")</f>
        <v>6.2738564050288845</v>
      </c>
      <c r="D17" s="21">
        <f>IFERROR(B17/VLOOKUP(A17,'[1]Business Score'!$A:$Q,17,FALSE),"")</f>
        <v>17.311130116972915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FAIRLY PRICED</v>
      </c>
      <c r="J17" s="34" t="str">
        <f t="shared" si="1"/>
        <v/>
      </c>
      <c r="K17" s="7">
        <f t="shared" si="9"/>
        <v>4.4151472733415975</v>
      </c>
      <c r="L17" s="21">
        <f t="shared" si="10"/>
        <v>5.184264755389413</v>
      </c>
      <c r="M17" s="21">
        <f>VLOOKUP(A17,'[1]Business Score'!$A:$BU,73,)</f>
        <v>4.5047435094937383</v>
      </c>
      <c r="N17" s="21">
        <f t="shared" si="8"/>
        <v>1.6001266129263962</v>
      </c>
      <c r="O17" s="8">
        <f>IFERROR(R17/B17,"")</f>
        <v>9.8826714801444046E-2</v>
      </c>
      <c r="P17" s="25">
        <f>VLOOKUP(A17,'[1]Valuation Sheet'!$B:$W,21,FALSE)</f>
        <v>0.39337543629724614</v>
      </c>
      <c r="Q17" s="26">
        <f>P17/5</f>
        <v>7.8675087259449231E-2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38.10</v>
      </c>
      <c r="C18" s="21">
        <f>IFERROR(VLOOKUP(A18,'[1]Business Score'!$A:$O,15,FALSE),"")</f>
        <v>7.26953125</v>
      </c>
      <c r="D18" s="21">
        <f>IFERROR(B18/VLOOKUP(A18,'[1]Business Score'!$A:$Q,17,FALSE),"")</f>
        <v>23.466572522615131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5.2410531972058036</v>
      </c>
      <c r="L18" s="21">
        <f t="shared" si="10"/>
        <v>7.762781507289942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3.984383202099738E-2</v>
      </c>
      <c r="P18" s="25">
        <f>VLOOKUP(A18,'[1]Valuation Sheet'!$B:$W,21,FALSE)</f>
        <v>-4.8749000361683392E-2</v>
      </c>
      <c r="Q18" s="26">
        <f>P18/5</f>
        <v>-9.7498000723366778E-3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2.38</v>
      </c>
      <c r="C19" s="21">
        <f>IFERROR(VLOOKUP(A19,'[1]Business Score'!$A:$O,15,FALSE),"")</f>
        <v>0.3201806182702327</v>
      </c>
      <c r="D19" s="21">
        <f>IFERROR(B19/VLOOKUP(A19,'[1]Business Score'!$A:$Q,17,FALSE),"")</f>
        <v>3.4550814474399054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7.4333044044261234</v>
      </c>
      <c r="L19" s="21">
        <f t="shared" si="10"/>
        <v>6.1273995997800252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8.3697478991596637E-3</v>
      </c>
      <c r="P19" s="25">
        <f>VLOOKUP(A19,'[1]Valuation Sheet'!$B:$W,21,FALSE)</f>
        <v>0.77230877971409639</v>
      </c>
      <c r="Q19" s="26">
        <f>P19/5</f>
        <v>0.15446175594281927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5.90</v>
      </c>
      <c r="C20" s="21">
        <f>IFERROR(VLOOKUP(A20,'[1]Business Score'!$A:$O,15,FALSE),"")</f>
        <v>2.2984502923976606</v>
      </c>
      <c r="D20" s="21">
        <f>IFERROR(B20/VLOOKUP(A20,'[1]Business Score'!$A:$Q,17,FALSE),"")</f>
        <v>14.57264337313873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2.5669469640108389</v>
      </c>
      <c r="L20" s="21">
        <f t="shared" si="10"/>
        <v>2.3448116766141953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0.14410169491525421</v>
      </c>
      <c r="P20" s="25">
        <f>VLOOKUP(A20,'[1]Valuation Sheet'!$B:$W,21,FALSE)</f>
        <v>2.801251143993162</v>
      </c>
      <c r="Q20" s="26">
        <f>P20/5</f>
        <v>0.5602502287986324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6.75</v>
      </c>
      <c r="C21" s="21">
        <f>IFERROR(VLOOKUP(A21,'[1]Business Score'!$A:$O,15,FALSE),"")</f>
        <v>0.63368818681318684</v>
      </c>
      <c r="D21" s="21">
        <f>IFERROR(B21/VLOOKUP(A21,'[1]Business Score'!$A:$Q,17,FALSE),"")</f>
        <v>8.1087400971121895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10.651926516013656</v>
      </c>
      <c r="L21" s="21">
        <f t="shared" si="10"/>
        <v>8.1965222222279088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0.37911046167732243</v>
      </c>
      <c r="Q21" s="26">
        <f>P21/5</f>
        <v>7.5822092335464483E-2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0.55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1.2094474094719558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UNDERPRICED</v>
      </c>
      <c r="J22" s="34" t="str">
        <f t="shared" si="1"/>
        <v>BUY</v>
      </c>
      <c r="K22" s="7">
        <f t="shared" si="9"/>
        <v>6.3772783885613951</v>
      </c>
      <c r="L22" s="21">
        <f t="shared" si="10"/>
        <v>6.3787980043740697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1.3911123850218141</v>
      </c>
      <c r="Q22" s="26">
        <f>P22/5</f>
        <v>0.27822247700436281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17.75</v>
      </c>
      <c r="C23" s="21">
        <f>IFERROR(VLOOKUP(A23,'[1]Business Score'!$A:$O,15,FALSE),"")</f>
        <v>6.16</v>
      </c>
      <c r="D23" s="21">
        <f>IFERROR(B23/VLOOKUP(A23,'[1]Business Score'!$A:$Q,17,FALSE),"")</f>
        <v>25.061583096787597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2.8814935064935066</v>
      </c>
      <c r="L23" s="21">
        <f t="shared" si="10"/>
        <v>3.1454736960990002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0.15770704225352114</v>
      </c>
      <c r="P23" s="25">
        <f>VLOOKUP(A23,'[1]Valuation Sheet'!$B:$W,21,FALSE)</f>
        <v>1.5702139744266042</v>
      </c>
      <c r="Q23" s="26">
        <f>P23/5</f>
        <v>0.31404279488532083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46.00</v>
      </c>
      <c r="C26" s="21">
        <f>IFERROR(VLOOKUP(A26,'[1]Business Score'!$A:$O,15,FALSE),"")</f>
        <v>3.0673995433789871</v>
      </c>
      <c r="D26" s="21">
        <f>IFERROR(B26/VLOOKUP(A26,'[1]Business Score'!$A:$Q,17,FALSE),"")</f>
        <v>39.994599999999998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14.996416133428546</v>
      </c>
      <c r="L26" s="21">
        <f t="shared" ref="L26:L27" si="14">IFERROR(B26/E26,"")</f>
        <v>18.349694065802801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4.0069565217391301E-2</v>
      </c>
      <c r="P26" s="25">
        <f>VLOOKUP(A26,'[1]Valuation Sheet'!$B:$W,21,FALSE)</f>
        <v>-0.14498584958950456</v>
      </c>
      <c r="Q26" s="26">
        <f>P26/5</f>
        <v>-2.8997169917900911E-2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12.00</v>
      </c>
      <c r="C27" s="21">
        <f>IFERROR(VLOOKUP(A27,'[1]Business Score'!$A:$O,15,FALSE),"")</f>
        <v>0.12027406976744236</v>
      </c>
      <c r="D27" s="21">
        <f>IFERROR(B27/VLOOKUP(A27,'[1]Business Score'!$A:$Q,17,FALSE),"")</f>
        <v>3.864659553123575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99.77212896514412</v>
      </c>
      <c r="L27" s="21">
        <f t="shared" si="14"/>
        <v>37.399777044530374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-0.63753206587011002</v>
      </c>
      <c r="Q27" s="26">
        <f>P27/5</f>
        <v>-0.127506413174022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50.00</v>
      </c>
      <c r="C28" s="21">
        <f>IFERROR(VLOOKUP(A28,'[1]Business Score'!$A:$O,15,FALSE),"")</f>
        <v>1.0032041249999992</v>
      </c>
      <c r="D28" s="21">
        <f>IFERROR(B28/VLOOKUP(A28,'[1]Business Score'!$A:$Q,17,FALSE),"")</f>
        <v>19.487531751336899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49.840305431359781</v>
      </c>
      <c r="L28" s="21">
        <f t="shared" ref="L28" si="15">IFERROR(B28/E28,"")</f>
        <v>9.3767923290369666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5.1707999999999997E-2</v>
      </c>
      <c r="P28" s="25">
        <f>VLOOKUP(A28,'[1]Valuation Sheet'!$B:$W,21,FALSE)</f>
        <v>-0.17377746840924668</v>
      </c>
      <c r="Q28" s="26">
        <f>P28/5</f>
        <v>-3.4755493681849339E-2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13.55</v>
      </c>
      <c r="C30" s="21">
        <f>IFERROR(VLOOKUP(A30,'[1]Business Score'!$A:$O,15,FALSE),"")</f>
        <v>0.43617351598173515</v>
      </c>
      <c r="D30" s="21">
        <f>IFERROR(B30/VLOOKUP(A30,'[1]Business Score'!$A:$Q,17,FALSE),"")</f>
        <v>28.657776334348046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OVERPRICED</v>
      </c>
      <c r="J30" s="34" t="str">
        <f t="shared" si="1"/>
        <v/>
      </c>
      <c r="K30" s="7">
        <f>IFERROR(B30/C30,"")</f>
        <v>31.065618391574716</v>
      </c>
      <c r="L30" s="21">
        <f t="shared" ref="L30" si="16">IFERROR(B30/E30,"")</f>
        <v>55.775539922411653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9.2250922509225092E-2</v>
      </c>
      <c r="P30" s="25">
        <f>VLOOKUP(A30,'[1]Valuation Sheet'!$B:$W,21,FALSE)</f>
        <v>0.34457631848479742</v>
      </c>
      <c r="Q30" s="26">
        <f>P30/5</f>
        <v>6.8915263696959481E-2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165.00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55.034193711967553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7.3554089540767311</v>
      </c>
      <c r="L31" s="21">
        <f t="shared" ref="L31:L32" si="18">IFERROR(B31/E31,"")</f>
        <v>10.689624478716464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9.6991818181818179E-2</v>
      </c>
      <c r="P31" s="25">
        <f>VLOOKUP(A31,'[1]Valuation Sheet'!$B:$W,21,FALSE)</f>
        <v>-0.3020126566776048</v>
      </c>
      <c r="Q31" s="26">
        <f>P31/5</f>
        <v>-6.0402531335520961E-2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14.50</v>
      </c>
      <c r="C32" s="21">
        <f>IFERROR(VLOOKUP(A32,'[1]Business Score'!$A:$O,15,FALSE),"")</f>
        <v>-0.85851636664597519</v>
      </c>
      <c r="D32" s="21">
        <f>IFERROR(B32/VLOOKUP(A32,'[1]Business Score'!$A:$Q,17,FALSE),"")</f>
        <v>9.131034779971662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-16.889602299194532</v>
      </c>
      <c r="L32" s="21">
        <f t="shared" si="18"/>
        <v>17.704604210724437</v>
      </c>
      <c r="M32" s="21">
        <f>VLOOKUP(A32,'[1]Business Score'!$A:$BU,73,)</f>
        <v>21.56035421655691</v>
      </c>
      <c r="N32" s="21">
        <f>IFERROR(B32/D32,"")</f>
        <v>1.5879908848671584</v>
      </c>
      <c r="O32" s="8">
        <f>IFERROR(R32/B32,"")</f>
        <v>0.10047413793103448</v>
      </c>
      <c r="P32" s="25">
        <f>VLOOKUP(A32,'[1]Valuation Sheet'!$B:$W,21,FALSE)</f>
        <v>-0.33640759980841772</v>
      </c>
      <c r="Q32" s="26">
        <f>P32/5</f>
        <v>-6.728151996168355E-2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6.85</v>
      </c>
      <c r="C34" s="21">
        <f>IFERROR(VLOOKUP(A34,'[1]Business Score'!$A:$O,15,FALSE),"")</f>
        <v>1.1058898626733831</v>
      </c>
      <c r="D34" s="21">
        <f>IFERROR(B34/VLOOKUP(A34,'[1]Business Score'!$A:$Q,17,FALSE),"")</f>
        <v>10.870333447251879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6.1941068737539373</v>
      </c>
      <c r="L34" s="21">
        <f t="shared" ref="L34" si="20">IFERROR(B34/E34,"")</f>
        <v>6.4336651109540144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7.7682481751824822E-2</v>
      </c>
      <c r="P34" s="25">
        <f>VLOOKUP(A34,'[1]Valuation Sheet'!$B:$W,21,FALSE)</f>
        <v>0.75502288023762554</v>
      </c>
      <c r="Q34" s="26">
        <f>P34/5</f>
        <v>0.1510045760475251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4.76</v>
      </c>
      <c r="C37" s="21">
        <f>IFERROR(VLOOKUP(A37,'[1]Business Score'!$A:$O,15,FALSE),"")</f>
        <v>0.58958100084817577</v>
      </c>
      <c r="D37" s="21">
        <f>IFERROR(B37/VLOOKUP(A37,'[1]Business Score'!$A:$Q,17,FALSE),"")</f>
        <v>3.8654201686071916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FAIRLY PRICED</v>
      </c>
      <c r="J37" s="34" t="str">
        <f t="shared" si="1"/>
        <v/>
      </c>
      <c r="K37" s="7">
        <f t="shared" ref="K37" si="23">IFERROR(B37/C37,"")</f>
        <v>8.0735301733811422</v>
      </c>
      <c r="L37" s="21">
        <f t="shared" ref="L37:L38" si="24">IFERROR(B37/E37,"")</f>
        <v>5.5942695902368227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8.4002100840336144E-2</v>
      </c>
      <c r="P37" s="25">
        <f>VLOOKUP(A37,'[1]Valuation Sheet'!$B:$W,21,FALSE)</f>
        <v>0.49729153567078388</v>
      </c>
      <c r="Q37" s="26">
        <f>P37/5</f>
        <v>9.9458307134156779E-2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0.92</v>
      </c>
      <c r="C40" s="21">
        <f>IFERROR(VLOOKUP(A40,'[1]Business Score'!$A:$O,15,FALSE),"")</f>
        <v>0.50742118081180831</v>
      </c>
      <c r="D40" s="21">
        <f>IFERROR(B40/VLOOKUP(A40,'[1]Business Score'!$A:$Q,17,FALSE),"")</f>
        <v>2.559693623875186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1.8130894704239955</v>
      </c>
      <c r="L40" s="21">
        <f t="shared" si="26"/>
        <v>4.7263892781701946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3.2595652173913039E-2</v>
      </c>
      <c r="P40" s="25">
        <f>VLOOKUP(A40,'[1]Valuation Sheet'!$B:$W,21,FALSE)</f>
        <v>1.9828013893274088</v>
      </c>
      <c r="Q40" s="26">
        <f>P40/5</f>
        <v>0.39656027786548176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5.75</v>
      </c>
      <c r="C41" s="21">
        <f>IFERROR(VLOOKUP(A41,'[1]Business Score'!$A:$O,15,FALSE),"")</f>
        <v>-3.2890173611111093</v>
      </c>
      <c r="D41" s="21">
        <f>IFERROR(B41/VLOOKUP(A41,'[1]Business Score'!$A:$Q,17,FALSE),"")</f>
        <v>26.811908807663695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-1.7482425200873708</v>
      </c>
      <c r="L41" s="21">
        <f t="shared" si="26"/>
        <v>3.2223717444627153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0.11297391304347826</v>
      </c>
      <c r="P41" s="25">
        <f>VLOOKUP(A41,'[1]Valuation Sheet'!$B:$W,21,FALSE)</f>
        <v>3.5943222862749238</v>
      </c>
      <c r="Q41" s="26">
        <f>P41/5</f>
        <v>0.71886445725498471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20.60</v>
      </c>
      <c r="C44" s="21">
        <f>IFERROR(VLOOKUP(A44,'[1]Business Score'!$A:$O,15,FALSE),"")</f>
        <v>4.622587121212125</v>
      </c>
      <c r="D44" s="21">
        <f>IFERROR(B44/VLOOKUP(A44,'[1]Business Score'!$A:$Q,17,FALSE),"")</f>
        <v>30.707429882154887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4.456378962652912</v>
      </c>
      <c r="L44" s="21">
        <f t="shared" ref="L44" si="28">IFERROR(B44/E44,"")</f>
        <v>5.8823714298755299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9.7584951456310673E-2</v>
      </c>
      <c r="P44" s="25">
        <f>VLOOKUP(A44,'[1]Valuation Sheet'!$B:$W,21,FALSE)</f>
        <v>0.72267996666734646</v>
      </c>
      <c r="Q44" s="26">
        <f>P44/5</f>
        <v>0.14453599333346928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1.56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0.94764646125686403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6.2358191666950598</v>
      </c>
      <c r="L46" s="21">
        <f t="shared" ref="L46" si="30">IFERROR(B46/E46,"")</f>
        <v>7.6080415061111335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0.12819551282051284</v>
      </c>
      <c r="P46" s="25">
        <f>VLOOKUP(A46,'[1]Valuation Sheet'!$B:$W,21,FALSE)</f>
        <v>4.5938454140179719E-2</v>
      </c>
      <c r="Q46" s="26">
        <f>P46/5</f>
        <v>9.1876908280359437E-3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10.30</v>
      </c>
      <c r="C48" s="21">
        <f>IFERROR(VLOOKUP(A48,'[1]Business Score'!$A:$O,15,FALSE),"")</f>
        <v>0.43781117021276544</v>
      </c>
      <c r="D48" s="21">
        <f>IFERROR(B48/VLOOKUP(A48,'[1]Business Score'!$A:$Q,17,FALSE),"")</f>
        <v>6.6851895340819532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23.52612427635059</v>
      </c>
      <c r="L48" s="21">
        <f t="shared" ref="L48" si="32">IFERROR(B48/E48,"")</f>
        <v>26.967350576428423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2.2106796116504856E-2</v>
      </c>
      <c r="P48" s="25">
        <f>VLOOKUP(A48,'[1]Valuation Sheet'!$B:$W,21,FALSE)</f>
        <v>-0.35861896904619694</v>
      </c>
      <c r="Q48" s="26">
        <f>P48/5</f>
        <v>-7.1723793809239392E-2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20.35</v>
      </c>
      <c r="C49" s="21">
        <f>IFERROR(VLOOKUP(A49,'[1]Business Score'!$A:$O,15,FALSE),"")</f>
        <v>-0.23157739999999999</v>
      </c>
      <c r="D49" s="21">
        <f>IFERROR(B49/VLOOKUP(A49,'[1]Business Score'!$A:$Q,17,FALSE),"")</f>
        <v>7.2431076666666661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-87.875587168696086</v>
      </c>
      <c r="L49" s="21">
        <f t="shared" ref="L49:L54" si="35">IFERROR(B49/E49,"")</f>
        <v>828.48544504890219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9.981818181818182E-3</v>
      </c>
      <c r="P49" s="25">
        <f>VLOOKUP(A49,'[1]Valuation Sheet'!$B:$W,21,FALSE)</f>
        <v>-0.78479019955820872</v>
      </c>
      <c r="Q49" s="26">
        <f>P49/5</f>
        <v>-0.15695803991164176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9.80</v>
      </c>
      <c r="C50" s="21">
        <f>IFERROR(VLOOKUP(A50,'[1]Business Score'!$A:$O,15,FALSE),"")</f>
        <v>1.8313723333333347</v>
      </c>
      <c r="D50" s="21">
        <f>IFERROR(B50/VLOOKUP(A50,'[1]Business Score'!$A:$Q,17,FALSE),"")</f>
        <v>7.6933252148148146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5.3511783604171477</v>
      </c>
      <c r="L50" s="21">
        <f t="shared" si="35"/>
        <v>4.8192967487048826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0.12805102040816324</v>
      </c>
      <c r="P50" s="25">
        <f>VLOOKUP(A50,'[1]Valuation Sheet'!$B:$W,21,FALSE)</f>
        <v>0.64129042829769345</v>
      </c>
      <c r="Q50" s="26">
        <f>P50/5</f>
        <v>0.1282580856595387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15.30</v>
      </c>
      <c r="C51" s="21">
        <f>IFERROR(VLOOKUP(A51,'[1]Business Score'!$A:$O,15,FALSE),"")</f>
        <v>2.5676757723577328</v>
      </c>
      <c r="D51" s="21">
        <f>IFERROR(B51/VLOOKUP(A51,'[1]Business Score'!$A:$Q,17,FALSE),"")</f>
        <v>40.400005311846691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5.9586962515718982</v>
      </c>
      <c r="L51" s="21">
        <f t="shared" si="35"/>
        <v>5.1487379068158798</v>
      </c>
      <c r="M51" s="21">
        <f>VLOOKUP(A51,'[1]Business Score'!$A:$BU,73,)</f>
        <v>19.263245651187027</v>
      </c>
      <c r="N51" s="21">
        <f t="shared" si="33"/>
        <v>0.37871282149345431</v>
      </c>
      <c r="O51" s="8">
        <f>IFERROR(R51/B51,"")</f>
        <v>6.5396078431372545E-2</v>
      </c>
      <c r="P51" s="25">
        <f>VLOOKUP(A51,'[1]Valuation Sheet'!$B:$W,21,FALSE)</f>
        <v>1.5899423507406962</v>
      </c>
      <c r="Q51" s="26">
        <f>P51/5</f>
        <v>0.31798847014813925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1.00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7.363782051282052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41.590909090909093</v>
      </c>
      <c r="L52" s="21">
        <f t="shared" si="35"/>
        <v>4.9207055149216163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6.0015999999999993E-2</v>
      </c>
      <c r="P52" s="25">
        <f>VLOOKUP(A52,'[1]Valuation Sheet'!$B:$W,21,FALSE)</f>
        <v>4.7524990698745109</v>
      </c>
      <c r="Q52" s="26">
        <f>P52/5</f>
        <v>0.95049981397490213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14.00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4.6543317959468906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8.3932530914206271</v>
      </c>
      <c r="L53" s="21">
        <f t="shared" si="35"/>
        <v>9.3556848770262029</v>
      </c>
      <c r="M53" s="21">
        <f>VLOOKUP(A53,'[1]Business Score'!$A:$BU,73,)</f>
        <v>10.072772504247979</v>
      </c>
      <c r="N53" s="21">
        <f t="shared" si="33"/>
        <v>3.0079505746005371</v>
      </c>
      <c r="O53" s="8">
        <f>IFERROR(R53/B53,"")</f>
        <v>7.1385714285714288E-2</v>
      </c>
      <c r="P53" s="25">
        <f>VLOOKUP(A53,'[1]Valuation Sheet'!$B:$W,21,FALSE)</f>
        <v>-0.25077766849331962</v>
      </c>
      <c r="Q53" s="26">
        <f>P53/5</f>
        <v>-5.0155533698663921E-2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1,270.00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80.056312740825661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23.4067520327485</v>
      </c>
      <c r="L54" s="21">
        <f t="shared" si="35"/>
        <v>30.749338767933892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4.6119527559055122E-2</v>
      </c>
      <c r="P54" s="25">
        <f>VLOOKUP(A54,'[1]Valuation Sheet'!$B:$W,21,FALSE)</f>
        <v>-0.79549299928988626</v>
      </c>
      <c r="Q54" s="26">
        <f>P54/5</f>
        <v>-0.15909859985797725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8.30</v>
      </c>
      <c r="C57" s="21">
        <f>IFERROR(VLOOKUP(A57,'[1]Business Score'!$A:$O,15,FALSE),"")</f>
        <v>0.39106888888888836</v>
      </c>
      <c r="D57" s="21">
        <f>IFERROR(B57/VLOOKUP(A57,'[1]Business Score'!$A:$Q,17,FALSE),"")</f>
        <v>7.1291466666666672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21.223882123638379</v>
      </c>
      <c r="L57" s="21">
        <f t="shared" ref="L57:L59" si="39">IFERROR(B57/E57,"")</f>
        <v>5.7723345967120547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0.90355662650602409</v>
      </c>
      <c r="P57" s="25">
        <f>VLOOKUP(A57,'[1]Valuation Sheet'!$B:$W,21,FALSE)</f>
        <v>0.44168598685193228</v>
      </c>
      <c r="Q57" s="26">
        <f>P57/5</f>
        <v>8.833719737038645E-2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2.26</v>
      </c>
      <c r="C58" s="21">
        <f>IFERROR(VLOOKUP(A58,'[1]Business Score'!$A:$O,15,FALSE),"")</f>
        <v>0.34967959183673591</v>
      </c>
      <c r="D58" s="21">
        <f>IFERROR(B58/VLOOKUP(A58,'[1]Business Score'!$A:$Q,17,FALSE),"")</f>
        <v>3.4759049829931974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6.4630594771890069</v>
      </c>
      <c r="L58" s="21">
        <f t="shared" si="39"/>
        <v>12.141884680482651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8.8460176991150441E-2</v>
      </c>
      <c r="P58" s="25">
        <f>VLOOKUP(A58,'[1]Valuation Sheet'!$B:$W,21,FALSE)</f>
        <v>0.50609935533597539</v>
      </c>
      <c r="Q58" s="26">
        <f>P58/5</f>
        <v>0.10121987106719507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1.46</v>
      </c>
      <c r="C61" s="21">
        <f>IFERROR(VLOOKUP(A61,'[1]Business Score'!$A:$O,15,FALSE),"")</f>
        <v>0.53142259615384602</v>
      </c>
      <c r="D61" s="21">
        <f>IFERROR(B61/VLOOKUP(A61,'[1]Business Score'!$A:$Q,17,FALSE),"")</f>
        <v>8.8701576923076928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2.7473427185195041</v>
      </c>
      <c r="L61" s="21">
        <f t="shared" ref="L61" si="41">IFERROR(B61/E61,"")</f>
        <v>3.7069702291281148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4.4193622183668966</v>
      </c>
      <c r="Q61" s="26">
        <f>P61/5</f>
        <v>0.88387244367337936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4.29</v>
      </c>
      <c r="C65" s="21">
        <f>IFERROR(VLOOKUP(A65,'[1]Business Score'!$A:$O,15,FALSE),"")</f>
        <v>0.48153839999999865</v>
      </c>
      <c r="D65" s="21">
        <f>IFERROR(B65/VLOOKUP(A65,'[1]Business Score'!$A:$Q,17,FALSE),"")</f>
        <v>3.6014730875675678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8.9089468254245396</v>
      </c>
      <c r="L65" s="21">
        <f t="shared" si="45"/>
        <v>17.748156636936457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4.858391608391608E-2</v>
      </c>
      <c r="P65" s="25">
        <f>VLOOKUP(A65,'[1]Valuation Sheet'!$B:$W,21,FALSE)</f>
        <v>-0.23316849216642488</v>
      </c>
      <c r="Q65" s="26">
        <f>P65/5</f>
        <v>-4.6633698433284979E-2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0.70</v>
      </c>
      <c r="C67" s="21">
        <f>IFERROR(VLOOKUP(A67,'[1]Business Score'!$A:$O,15,FALSE),"")</f>
        <v>0.45477460317460272</v>
      </c>
      <c r="D67" s="21">
        <f>IFERROR(B67/VLOOKUP(A67,'[1]Business Score'!$A:$Q,17,FALSE),"")</f>
        <v>2.7183222548061257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1.5392240356290241</v>
      </c>
      <c r="L67" s="21">
        <f t="shared" ref="L67" si="47">IFERROR(B67/E67,"")</f>
        <v>1.0339732819840857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7.1464285714285716E-2</v>
      </c>
      <c r="P67" s="25">
        <f>VLOOKUP(A67,'[1]Valuation Sheet'!$B:$W,21,FALSE)</f>
        <v>5.5554697901990133</v>
      </c>
      <c r="Q67" s="26">
        <f>P67/5</f>
        <v>1.1110939580398027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0.36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1.2084238669238185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3.6496188619039232</v>
      </c>
      <c r="L68" s="21">
        <f t="shared" ref="L68:L77" si="50">IFERROR(B68/E68,"")</f>
        <v>3.4123610045869008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0.11108333333333333</v>
      </c>
      <c r="P68" s="25">
        <f>VLOOKUP(A68,'[1]Valuation Sheet'!$B:$W,21,FALSE)</f>
        <v>2.0503850466434828</v>
      </c>
      <c r="Q68" s="26">
        <f>P68/5</f>
        <v>0.41007700932869656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/>
      </c>
      <c r="C69" s="21">
        <f>IFERROR(VLOOKUP(A69,'[1]Business Score'!$A:$O,15,FALSE),"")</f>
        <v>6.1300930232557914E-2</v>
      </c>
      <c r="D69" s="21" t="str">
        <f>IFERROR(B69/VLOOKUP(A69,'[1]Business Score'!$A:$Q,17,FALSE),"")</f>
        <v/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FAIRLY PRICED</v>
      </c>
      <c r="J69" s="32" t="e">
        <f t="shared" si="1"/>
        <v>#VALUE!</v>
      </c>
      <c r="K69" s="7" t="str">
        <f t="shared" si="49"/>
        <v/>
      </c>
      <c r="L69" s="21" t="str">
        <f t="shared" si="50"/>
        <v/>
      </c>
      <c r="M69" s="21">
        <f>VLOOKUP(A69,'[1]Business Score'!$A:$BU,73,)</f>
        <v>9.1846568782462814</v>
      </c>
      <c r="N69" s="21" t="str">
        <f t="shared" si="48"/>
        <v/>
      </c>
      <c r="O69" s="8" t="str">
        <f>IFERROR(R69/B69,"")</f>
        <v/>
      </c>
      <c r="P69" s="25" t="e">
        <f>VLOOKUP(A69,'[1]Valuation Sheet'!$B:$W,21,FALSE)</f>
        <v>#N/A</v>
      </c>
      <c r="Q69" s="26" t="e">
        <f>P69/5</f>
        <v>#N/A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1.729003534757442</v>
      </c>
      <c r="Q71" s="26">
        <f>P71/5</f>
        <v>0.3458007069514884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0.22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0.84736170993733217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2.7662167496409062</v>
      </c>
      <c r="L72" s="21">
        <f t="shared" si="50"/>
        <v>1.3920135266402875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9.0872727272727272E-2</v>
      </c>
      <c r="P72" s="25">
        <f>VLOOKUP(A72,'[1]Valuation Sheet'!$B:$W,21,FALSE)</f>
        <v>4.3426664534046404</v>
      </c>
      <c r="Q72" s="26">
        <f>P72/5</f>
        <v>0.86853329068092811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2.05</v>
      </c>
      <c r="C73" s="21">
        <f>IFERROR(VLOOKUP(A73,'[1]Business Score'!$A:$O,15,FALSE),"")</f>
        <v>0.38573939393939388</v>
      </c>
      <c r="D73" s="21">
        <f>IFERROR(B73/VLOOKUP(A73,'[1]Business Score'!$A:$Q,17,FALSE),"")</f>
        <v>2.4782641590180647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5.3144688673464584</v>
      </c>
      <c r="L73" s="21">
        <f t="shared" si="50"/>
        <v>5.7118872294600003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4.6895121951219518E-2</v>
      </c>
      <c r="P73" s="25">
        <f>VLOOKUP(A73,'[1]Valuation Sheet'!$B:$W,21,FALSE)</f>
        <v>0.48866777328053379</v>
      </c>
      <c r="Q73" s="26">
        <f>P73/5</f>
        <v>9.7733554656106753E-2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0.20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0.66808371484630491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4.845512962037688</v>
      </c>
      <c r="L76" s="21">
        <f t="shared" si="50"/>
        <v>4.4336615071151186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1.9649662849828262</v>
      </c>
      <c r="Q76" s="26">
        <f t="shared" si="53"/>
        <v>0.39299325699656523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0.37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1.350044029231025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14.096562564067412</v>
      </c>
      <c r="L77" s="21">
        <f t="shared" si="50"/>
        <v>4.7742150472896094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1.822368733568851</v>
      </c>
      <c r="Q77" s="26">
        <f t="shared" si="53"/>
        <v>0.3644737467137702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17.65</v>
      </c>
      <c r="C79" s="21">
        <f>IFERROR(VLOOKUP(A79,'[1]Business Score'!$A:$O,15,FALSE),"")</f>
        <v>3.050119845329883</v>
      </c>
      <c r="D79" s="21">
        <f>IFERROR(B79/VLOOKUP(A79,'[1]Business Score'!$A:$Q,17,FALSE),"")</f>
        <v>22.724284999363991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>BUY</v>
      </c>
      <c r="K79" s="7">
        <f t="shared" ref="K79" si="54">IFERROR(B79/C79,"")</f>
        <v>5.7866578675668654</v>
      </c>
      <c r="L79" s="21">
        <f t="shared" ref="L79" si="55">IFERROR(B79/E79,"")</f>
        <v>4.9157980020119059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0.113314447592068</v>
      </c>
      <c r="P79" s="25">
        <f>VLOOKUP(A79,'[1]Valuation Sheet'!$B:$W,21,FALSE)</f>
        <v>1.0068221746155879</v>
      </c>
      <c r="Q79" s="26">
        <f t="shared" si="53"/>
        <v>0.20136443492311756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2.75</v>
      </c>
      <c r="C80" s="21">
        <f>IFERROR(VLOOKUP(A80,'[1]Business Score'!$A:$O,15,FALSE),"")</f>
        <v>0.77615076923076631</v>
      </c>
      <c r="D80" s="21">
        <f>IFERROR(B80/VLOOKUP(A80,'[1]Business Score'!$A:$Q,17,FALSE),"")</f>
        <v>8.1325014351320313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>BUY</v>
      </c>
      <c r="K80" s="7">
        <f t="shared" ref="K80:K86" si="57">IFERROR(B80/C80,"")</f>
        <v>3.5431260381607195</v>
      </c>
      <c r="L80" s="21">
        <f t="shared" ref="L80:L86" si="58">IFERROR(B80/E80,"")</f>
        <v>1.9441372615892223</v>
      </c>
      <c r="M80" s="21">
        <f>VLOOKUP(A80,'[1]Business Score'!$A:$BU,73,)</f>
        <v>3.7135971860189443</v>
      </c>
      <c r="N80" s="21">
        <f t="shared" ref="N80:N86" si="59">IFERROR(B80/D80,"")</f>
        <v>0.33814934088054716</v>
      </c>
      <c r="O80" s="8">
        <f>IFERROR(R80/B80,"")</f>
        <v>0.14539636363636363</v>
      </c>
      <c r="P80" s="25">
        <f>VLOOKUP(A80,'[1]Valuation Sheet'!$B:$W,21,FALSE)</f>
        <v>3.9855075266114985</v>
      </c>
      <c r="Q80" s="26">
        <f t="shared" si="53"/>
        <v>0.79710150532229973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18.30</v>
      </c>
      <c r="C81" s="21">
        <f>IFERROR(VLOOKUP(A81,'[1]Business Score'!$A:$O,15,FALSE),"")</f>
        <v>0.27805461538462334</v>
      </c>
      <c r="D81" s="21">
        <f>IFERROR(B81/VLOOKUP(A81,'[1]Business Score'!$A:$Q,17,FALSE),"")</f>
        <v>44.409332708532169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65.814408348109041</v>
      </c>
      <c r="L81" s="21">
        <f t="shared" si="58"/>
        <v>3.5037859695442721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2.2173117672158535</v>
      </c>
      <c r="Q81" s="26">
        <f t="shared" si="53"/>
        <v>0.4434623534431707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3.70</v>
      </c>
      <c r="C84" s="21">
        <f>IFERROR(VLOOKUP(A84,'[1]Business Score'!$A:$O,15,FALSE),"")</f>
        <v>2.316793483507642</v>
      </c>
      <c r="D84" s="21">
        <f>IFERROR(B84/VLOOKUP(A84,'[1]Business Score'!$A:$Q,17,FALSE),"")</f>
        <v>20.622120488736925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1.5970348787403241</v>
      </c>
      <c r="L84" s="21">
        <f t="shared" si="58"/>
        <v>-5.0501281561894888</v>
      </c>
      <c r="M84" s="21">
        <f>VLOOKUP(A84,'[1]Business Score'!$A:$BU,73,)</f>
        <v>-0.41726384907277192</v>
      </c>
      <c r="N84" s="21">
        <f t="shared" si="59"/>
        <v>0.1794189885574963</v>
      </c>
      <c r="O84" s="8">
        <f>IFERROR(R84/B84,"")</f>
        <v>0</v>
      </c>
      <c r="P84" s="25">
        <f>VLOOKUP(A84,'[1]Valuation Sheet'!$B:$W,21,FALSE)</f>
        <v>2.0469811127272828</v>
      </c>
      <c r="Q84" s="26">
        <f t="shared" si="53"/>
        <v>0.40939622254545655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490.00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852.61199102712237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6.4264515122473096</v>
      </c>
      <c r="L85" s="21">
        <f t="shared" si="58"/>
        <v>8.8535467618199544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3.6928571428571429E-2</v>
      </c>
      <c r="P85" s="25">
        <f>VLOOKUP(A85,'[1]Valuation Sheet'!$B:$W,21,FALSE)</f>
        <v>0.70676964630087635</v>
      </c>
      <c r="Q85" s="26">
        <f t="shared" si="53"/>
        <v>0.14135392926017526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114.80</v>
      </c>
      <c r="C86" s="21">
        <f>IFERROR(VLOOKUP(A86,'[1]Business Score'!$A:$O,15,FALSE),"")</f>
        <v>23.447493520264</v>
      </c>
      <c r="D86" s="21">
        <f>IFERROR(B86/VLOOKUP(A86,'[1]Business Score'!$A:$Q,17,FALSE),"")</f>
        <v>79.991250211320391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4.8960457074350625</v>
      </c>
      <c r="L86" s="21">
        <f t="shared" si="58"/>
        <v>3.8118315052410869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0.14802439024390246</v>
      </c>
      <c r="P86" s="25">
        <f>VLOOKUP(A86,'[1]Valuation Sheet'!$B:$W,21,FALSE)</f>
        <v>0.83995924745267891</v>
      </c>
      <c r="Q86" s="26">
        <f t="shared" si="53"/>
        <v>0.16799184949053578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1.40</v>
      </c>
      <c r="C88" s="21">
        <f>IFERROR(VLOOKUP(A88,'[1]Business Score'!$A:$O,15,FALSE),"")</f>
        <v>0.51842638432368471</v>
      </c>
      <c r="D88" s="21">
        <f>IFERROR(B88/VLOOKUP(A88,'[1]Business Score'!$A:$Q,17,FALSE),"")</f>
        <v>4.3278242271048022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2.7004798411762465</v>
      </c>
      <c r="L88" s="21">
        <f t="shared" ref="L88" si="61">IFERROR(B88/E88,"")</f>
        <v>1713.4436740122198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0.10002785714285714</v>
      </c>
      <c r="P88" s="25">
        <f>VLOOKUP(A88,'[1]Valuation Sheet'!$B:$W,21,FALSE)</f>
        <v>1.0740911229802599</v>
      </c>
      <c r="Q88" s="26">
        <f t="shared" si="53"/>
        <v>0.21481822459605199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1.60</v>
      </c>
      <c r="C89" s="21">
        <f>IFERROR(VLOOKUP(A89,'[1]Business Score'!$A:$O,15,FALSE),"")</f>
        <v>0.48077466910827327</v>
      </c>
      <c r="D89" s="21">
        <f>IFERROR(B89/VLOOKUP(A89,'[1]Business Score'!$A:$Q,17,FALSE),"")</f>
        <v>5.284589807581856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3.3279623549377781</v>
      </c>
      <c r="L89" s="21">
        <f t="shared" ref="L89" si="64">IFERROR(B89/E89,"")</f>
        <v>3.3589601181278379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9.3749999999999986E-2</v>
      </c>
      <c r="P89" s="25">
        <f>VLOOKUP(A89,'[1]Valuation Sheet'!$B:$W,21,FALSE)</f>
        <v>2.9780931589293664</v>
      </c>
      <c r="Q89" s="26">
        <f t="shared" si="53"/>
        <v>0.59561863178587326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6.05</v>
      </c>
      <c r="C91" s="17">
        <f>IFERROR(VLOOKUP(A91,'[1]Business Score'!$A:$O,15,FALSE),"")</f>
        <v>2.9629288806431671</v>
      </c>
      <c r="D91" s="17">
        <f>IFERROR(B91/VLOOKUP(A91,'[1]Business Score'!$A:$Q,17,FALSE),"")</f>
        <v>40.225275622336852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2.0418984875150694</v>
      </c>
      <c r="L91" s="17">
        <f t="shared" ref="L91" si="68">IFERROR(B91/E91,"")</f>
        <v>2.7796994651564648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4.1489844916795064</v>
      </c>
      <c r="Q91" s="23">
        <f t="shared" si="53"/>
        <v>0.82979689833590131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2019-08-14T14:00:53Z</dcterms:modified>
</cp:coreProperties>
</file>