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59EF904C-83D4-42D3-B973-4DDA3D1CA30A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<sst xmlns="http://schemas.openxmlformats.org/spreadsheetml/2006/main" count="108" uniqueCount="108">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</sst>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9.1501530467385187E-3</v>
          </cell>
          <cell r="H10" t="str">
            <v>2.60</v>
          </cell>
          <cell r="I10" t="str">
            <v>FAIRLY PRICED</v>
          </cell>
          <cell r="J10">
            <v>5.4255448102673478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4.6374770096967888E-2</v>
          </cell>
          <cell r="O10">
            <v>2.7205744022521166</v>
          </cell>
          <cell r="P10">
            <v>9.2749540193935553E-2</v>
          </cell>
          <cell r="Q10">
            <v>2.8411488045042326</v>
          </cell>
          <cell r="R10">
            <v>0.18549908038787111</v>
          </cell>
          <cell r="S10">
            <v>3.0822976090084651</v>
          </cell>
          <cell r="T10">
            <v>0.37099816077574221</v>
          </cell>
          <cell r="U10">
            <v>3.56459521801693</v>
          </cell>
          <cell r="V10">
            <v>0.92749540193935576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0.2358044973895333</v>
          </cell>
          <cell r="H12" t="str">
            <v>6.20</v>
          </cell>
          <cell r="I12" t="str">
            <v>UNDERPRICED</v>
          </cell>
          <cell r="J12">
            <v>2.2085213835239501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0.15081533592640994</v>
          </cell>
          <cell r="O12">
            <v>7.135055082743742</v>
          </cell>
          <cell r="P12">
            <v>0.30163067185282011</v>
          </cell>
          <cell r="Q12">
            <v>8.0701101654874847</v>
          </cell>
          <cell r="R12">
            <v>0.60326134370564022</v>
          </cell>
          <cell r="S12">
            <v>9.9402203309749702</v>
          </cell>
          <cell r="T12">
            <v>1.2065226874112804</v>
          </cell>
          <cell r="U12">
            <v>13.680440661949939</v>
          </cell>
          <cell r="V12">
            <v>3.0163067185282006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0.15484063523005362</v>
          </cell>
          <cell r="H13" t="str">
            <v>7.20</v>
          </cell>
          <cell r="I13" t="str">
            <v>UNDERPRICED</v>
          </cell>
          <cell r="J13">
            <v>3.5295735396694297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0.11350781552484124</v>
          </cell>
          <cell r="O13">
            <v>8.0172562717788569</v>
          </cell>
          <cell r="P13">
            <v>0.22701563104968248</v>
          </cell>
          <cell r="Q13">
            <v>8.8345125435577145</v>
          </cell>
          <cell r="R13">
            <v>0.45403126209936473</v>
          </cell>
          <cell r="S13">
            <v>10.469025087115426</v>
          </cell>
          <cell r="T13">
            <v>0.90806252419872946</v>
          </cell>
          <cell r="U13">
            <v>13.738050174230853</v>
          </cell>
          <cell r="V13">
            <v>2.2701563104968234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0.18494128555693509</v>
          </cell>
          <cell r="H14" t="str">
            <v>5.20</v>
          </cell>
          <cell r="I14" t="str">
            <v>UNDERPRICED</v>
          </cell>
          <cell r="J14">
            <v>3.0431180994284879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0.1273779619854758</v>
          </cell>
          <cell r="O14">
            <v>5.8623654023244747</v>
          </cell>
          <cell r="P14">
            <v>0.25475592397095159</v>
          </cell>
          <cell r="Q14">
            <v>6.5247308046489483</v>
          </cell>
          <cell r="R14">
            <v>0.50951184794190341</v>
          </cell>
          <cell r="S14">
            <v>7.8494616092978982</v>
          </cell>
          <cell r="T14">
            <v>1.0190236958838068</v>
          </cell>
          <cell r="U14">
            <v>10.498923218595795</v>
          </cell>
          <cell r="V14">
            <v>2.5475592397095168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0.35476216552114243</v>
          </cell>
          <cell r="H16" t="str">
            <v>1.55</v>
          </cell>
          <cell r="I16" t="str">
            <v>UNDERPRICED</v>
          </cell>
          <cell r="J16">
            <v>2.2606602771021991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0.20563010775635582</v>
          </cell>
          <cell r="O16">
            <v>1.8687266670223515</v>
          </cell>
          <cell r="P16">
            <v>0.41126021551271164</v>
          </cell>
          <cell r="Q16">
            <v>2.1874533340447031</v>
          </cell>
          <cell r="R16">
            <v>0.82252043102542305</v>
          </cell>
          <cell r="S16">
            <v>2.8249066680894059</v>
          </cell>
          <cell r="T16">
            <v>1.6450408620508465</v>
          </cell>
          <cell r="U16">
            <v>4.0998133361788121</v>
          </cell>
          <cell r="V16">
            <v>4.1126021551271164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-4.8806546848351909E-2</v>
          </cell>
          <cell r="H17" t="str">
            <v>27.70</v>
          </cell>
          <cell r="I17" t="str">
            <v>FAIRLY PRICED</v>
          </cell>
          <cell r="J17">
            <v>5.184264755389413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1.9668771814862263E-2</v>
          </cell>
          <cell r="O17">
            <v>28.244824979271684</v>
          </cell>
          <cell r="P17">
            <v>3.9337543629724525E-2</v>
          </cell>
          <cell r="Q17">
            <v>28.789649958543368</v>
          </cell>
          <cell r="R17">
            <v>7.8675087259449272E-2</v>
          </cell>
          <cell r="S17">
            <v>29.879299917086744</v>
          </cell>
          <cell r="T17">
            <v>0.15735017451889877</v>
          </cell>
          <cell r="U17">
            <v>32.058599834173492</v>
          </cell>
          <cell r="V17">
            <v>0.39337543629724614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-7.6889562743848398E-3</v>
          </cell>
          <cell r="H19" t="str">
            <v>2.38</v>
          </cell>
          <cell r="I19" t="str">
            <v>FAIRLY PRICED</v>
          </cell>
          <cell r="J19">
            <v>6.1273995997800252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3.8615438985704742E-2</v>
          </cell>
          <cell r="O19">
            <v>2.4719047447859772</v>
          </cell>
          <cell r="P19">
            <v>7.7230877971409706E-2</v>
          </cell>
          <cell r="Q19">
            <v>2.563809489571955</v>
          </cell>
          <cell r="R19">
            <v>0.15446175594281941</v>
          </cell>
          <cell r="S19">
            <v>2.7476189791439101</v>
          </cell>
          <cell r="T19">
            <v>0.3089235118856386</v>
          </cell>
          <cell r="U19">
            <v>3.1152379582878198</v>
          </cell>
          <cell r="V19">
            <v>0.77230877971409639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0.21246908176036916</v>
          </cell>
          <cell r="H20" t="str">
            <v>5.90</v>
          </cell>
          <cell r="I20" t="str">
            <v>UNDERPRICED</v>
          </cell>
          <cell r="J20">
            <v>2.3448116766141953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0.1400625571996581</v>
          </cell>
          <cell r="O20">
            <v>6.7263690874779831</v>
          </cell>
          <cell r="P20">
            <v>0.2801251143993162</v>
          </cell>
          <cell r="Q20">
            <v>7.5527381749559659</v>
          </cell>
          <cell r="R20">
            <v>0.5602502287986324</v>
          </cell>
          <cell r="S20">
            <v>9.2054763499119314</v>
          </cell>
          <cell r="T20">
            <v>1.1205004575972648</v>
          </cell>
          <cell r="U20">
            <v>12.510952699823862</v>
          </cell>
          <cell r="V20">
            <v>2.801251143993162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-5.3607586428211243E-2</v>
          </cell>
          <cell r="H21" t="str">
            <v>6.90</v>
          </cell>
          <cell r="I21" t="str">
            <v>OVERPRICED</v>
          </cell>
          <cell r="J21">
            <v>8.3786671604996403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1.7456489973347367E-2</v>
          </cell>
          <cell r="O21">
            <v>7.0204497808160973</v>
          </cell>
          <cell r="P21">
            <v>3.4912979946694511E-2</v>
          </cell>
          <cell r="Q21">
            <v>7.1408995616321924</v>
          </cell>
          <cell r="R21">
            <v>6.9825959893389244E-2</v>
          </cell>
          <cell r="S21">
            <v>7.3817991232643863</v>
          </cell>
          <cell r="T21">
            <v>0.13965191978677827</v>
          </cell>
          <cell r="U21">
            <v>7.8635982465287704</v>
          </cell>
          <cell r="V21">
            <v>0.34912979946694578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4.6036488977324333E-2</v>
          </cell>
          <cell r="H22" t="str">
            <v>0.58</v>
          </cell>
          <cell r="I22" t="str">
            <v>FAIRLY PRICED</v>
          </cell>
          <cell r="J22">
            <v>6.7267324409762912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6.3371707910517161E-2</v>
          </cell>
          <cell r="O22">
            <v>0.61675559058809992</v>
          </cell>
          <cell r="P22">
            <v>0.1267434158210341</v>
          </cell>
          <cell r="Q22">
            <v>0.65351118117619977</v>
          </cell>
          <cell r="R22">
            <v>0.2534868316420682</v>
          </cell>
          <cell r="S22">
            <v>0.72702236235239948</v>
          </cell>
          <cell r="T22">
            <v>0.50697366328413662</v>
          </cell>
          <cell r="U22">
            <v>0.87404472470479921</v>
          </cell>
          <cell r="V22">
            <v>1.2674341582103414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7.5017271375026201E-2</v>
          </cell>
          <cell r="H23" t="str">
            <v>18.00</v>
          </cell>
          <cell r="I23" t="str">
            <v>UNDERPRICED</v>
          </cell>
          <cell r="J23">
            <v>3.1897761425229296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7.6725827905756105E-2</v>
          </cell>
          <cell r="O23">
            <v>19.38106490230361</v>
          </cell>
          <cell r="P23">
            <v>0.15345165581151243</v>
          </cell>
          <cell r="Q23">
            <v>20.762129804607223</v>
          </cell>
          <cell r="R23">
            <v>0.30690331162302487</v>
          </cell>
          <cell r="S23">
            <v>23.524259609214447</v>
          </cell>
          <cell r="T23">
            <v>0.61380662324604973</v>
          </cell>
          <cell r="U23">
            <v>29.048519218428893</v>
          </cell>
          <cell r="V23">
            <v>1.5345165581151239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-5.3016933162892507E-2</v>
          </cell>
          <cell r="H30" t="str">
            <v>13.45</v>
          </cell>
          <cell r="I30" t="str">
            <v>OVERPRICED</v>
          </cell>
          <cell r="J30">
            <v>55.363912321508238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1.7728658421817922E-2</v>
          </cell>
          <cell r="O30">
            <v>13.688450455773451</v>
          </cell>
          <cell r="P30">
            <v>3.5457316843635844E-2</v>
          </cell>
          <cell r="Q30">
            <v>13.926900911546902</v>
          </cell>
          <cell r="R30">
            <v>7.0914633687271467E-2</v>
          </cell>
          <cell r="S30">
            <v>14.403801823093801</v>
          </cell>
          <cell r="T30">
            <v>0.14182926737454293</v>
          </cell>
          <cell r="U30">
            <v>15.357603646187602</v>
          </cell>
          <cell r="V30">
            <v>0.35457316843635733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-0.1256147124698663</v>
          </cell>
          <cell r="H31" t="str">
            <v>168.00</v>
          </cell>
          <cell r="I31" t="str">
            <v>OVERPRICED</v>
          </cell>
          <cell r="J31">
            <v>10.883981287420401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-1.5723835818989507E-2</v>
          </cell>
          <cell r="O31">
            <v>165.35839558240977</v>
          </cell>
          <cell r="P31">
            <v>-3.1447671637978902E-2</v>
          </cell>
          <cell r="Q31">
            <v>162.71679116481954</v>
          </cell>
          <cell r="R31">
            <v>-6.2895343275958027E-2</v>
          </cell>
          <cell r="S31">
            <v>157.43358232963905</v>
          </cell>
          <cell r="T31">
            <v>-0.12579068655191628</v>
          </cell>
          <cell r="U31">
            <v>146.86716465927807</v>
          </cell>
          <cell r="V31">
            <v>-0.31447671637979036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-0.12799440563070733</v>
          </cell>
          <cell r="H32" t="str">
            <v>14.50</v>
          </cell>
          <cell r="I32" t="str">
            <v>OVERPRICED</v>
          </cell>
          <cell r="J32">
            <v>17.704604210724437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-1.6820379990420853E-2</v>
          </cell>
          <cell r="O32">
            <v>14.256104490138897</v>
          </cell>
          <cell r="P32">
            <v>-3.3640759980841817E-2</v>
          </cell>
          <cell r="Q32">
            <v>14.012208980277794</v>
          </cell>
          <cell r="R32">
            <v>-6.7281519961683522E-2</v>
          </cell>
          <cell r="S32">
            <v>13.524417960555589</v>
          </cell>
          <cell r="T32">
            <v>-0.13456303992336704</v>
          </cell>
          <cell r="U32">
            <v>12.548835921111177</v>
          </cell>
          <cell r="V32">
            <v>-0.33640759980841772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0.12366010650824891</v>
          </cell>
          <cell r="H40" t="str">
            <v>0.92</v>
          </cell>
          <cell r="I40" t="str">
            <v>UNDERPRICED</v>
          </cell>
          <cell r="J40">
            <v>4.7263892781701946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9.914006946637044E-2</v>
          </cell>
          <cell r="O40">
            <v>1.0112088639090608</v>
          </cell>
          <cell r="P40">
            <v>0.19828013893274088</v>
          </cell>
          <cell r="Q40">
            <v>1.1024177278181218</v>
          </cell>
          <cell r="R40">
            <v>0.39656027786548176</v>
          </cell>
          <cell r="S40">
            <v>1.2848354556362434</v>
          </cell>
          <cell r="T40">
            <v>0.79312055573096352</v>
          </cell>
          <cell r="U40">
            <v>1.6496709112724866</v>
          </cell>
          <cell r="V40">
            <v>1.9828013893274088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0.2985242550273407</v>
          </cell>
          <cell r="H41" t="str">
            <v>5.75</v>
          </cell>
          <cell r="I41" t="str">
            <v>UNDERPRICED</v>
          </cell>
          <cell r="J41">
            <v>3.2223717444627153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0.17971611431374623</v>
          </cell>
          <cell r="O41">
            <v>6.7833676573040407</v>
          </cell>
          <cell r="P41">
            <v>0.35943222862749247</v>
          </cell>
          <cell r="Q41">
            <v>7.8167353146080814</v>
          </cell>
          <cell r="R41">
            <v>0.71886445725498471</v>
          </cell>
          <cell r="S41">
            <v>9.8834706292161627</v>
          </cell>
          <cell r="T41">
            <v>1.4377289145099699</v>
          </cell>
          <cell r="U41">
            <v>14.016941258432327</v>
          </cell>
          <cell r="V41">
            <v>3.5943222862749238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-0.13040453396138196</v>
          </cell>
          <cell r="H48" t="str">
            <v>10.30</v>
          </cell>
          <cell r="I48" t="str">
            <v>OVERPRICED</v>
          </cell>
          <cell r="J48">
            <v>26.967350576428423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-1.7930948452309803E-2</v>
          </cell>
          <cell r="O48">
            <v>10.115311230941209</v>
          </cell>
          <cell r="P48">
            <v>-3.5861896904619717E-2</v>
          </cell>
          <cell r="Q48">
            <v>9.9306224618824182</v>
          </cell>
          <cell r="R48">
            <v>-7.1723793809239544E-2</v>
          </cell>
          <cell r="S48">
            <v>9.5612449237648338</v>
          </cell>
          <cell r="T48">
            <v>-0.14344758761847887</v>
          </cell>
          <cell r="U48">
            <v>8.8224898475296687</v>
          </cell>
          <cell r="V48">
            <v>-0.35861896904619694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-0.17623918687395035</v>
          </cell>
          <cell r="H49" t="str">
            <v>20.00</v>
          </cell>
          <cell r="I49" t="str">
            <v>OVERPRICED</v>
          </cell>
          <cell r="J49">
            <v>814.23630963037067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-3.9051201402523938E-2</v>
          </cell>
          <cell r="O49">
            <v>19.218975971949522</v>
          </cell>
          <cell r="P49">
            <v>-7.8102402805047766E-2</v>
          </cell>
          <cell r="Q49">
            <v>18.437951943899044</v>
          </cell>
          <cell r="R49">
            <v>-0.15620480561009553</v>
          </cell>
          <cell r="S49">
            <v>16.875903887798088</v>
          </cell>
          <cell r="T49">
            <v>-0.31240961122019095</v>
          </cell>
          <cell r="U49">
            <v>13.751807775596181</v>
          </cell>
          <cell r="V49">
            <v>-0.78102402805047733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-2.1905596284576757E-2</v>
          </cell>
          <cell r="H50" t="str">
            <v>9.80</v>
          </cell>
          <cell r="I50" t="str">
            <v>FAIRLY PRICED</v>
          </cell>
          <cell r="J50">
            <v>4.8192967487048826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3.2064521414884695E-2</v>
          </cell>
          <cell r="O50">
            <v>10.114232309865871</v>
          </cell>
          <cell r="P50">
            <v>6.4129042829769389E-2</v>
          </cell>
          <cell r="Q50">
            <v>10.428464619731741</v>
          </cell>
          <cell r="R50">
            <v>0.12825808565953878</v>
          </cell>
          <cell r="S50">
            <v>11.05692923946348</v>
          </cell>
          <cell r="T50">
            <v>0.25651617131907734</v>
          </cell>
          <cell r="U50">
            <v>12.313858478926958</v>
          </cell>
          <cell r="V50">
            <v>0.64129042829769345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7.5627004820966806E-2</v>
          </cell>
          <cell r="H51" t="str">
            <v>15.60</v>
          </cell>
          <cell r="I51" t="str">
            <v>UNDERPRICED</v>
          </cell>
          <cell r="J51">
            <v>5.2496935520475629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7.7006788353630284E-2</v>
          </cell>
          <cell r="O51">
            <v>16.801305898316631</v>
          </cell>
          <cell r="P51">
            <v>0.15401357670726057</v>
          </cell>
          <cell r="Q51">
            <v>18.002611796633264</v>
          </cell>
          <cell r="R51">
            <v>0.30802715341452114</v>
          </cell>
          <cell r="S51">
            <v>20.40522359326653</v>
          </cell>
          <cell r="T51">
            <v>0.6160543068290425</v>
          </cell>
          <cell r="U51">
            <v>25.210447186533063</v>
          </cell>
          <cell r="V51">
            <v>1.5401357670726061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0.45704904414458802</v>
          </cell>
          <cell r="H52" t="str">
            <v>0.95</v>
          </cell>
          <cell r="I52" t="str">
            <v>UNDERPRICED</v>
          </cell>
          <cell r="J52">
            <v>4.6746702391755353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0.25276310894076381</v>
          </cell>
          <cell r="O52">
            <v>1.1901249534937255</v>
          </cell>
          <cell r="P52">
            <v>0.50552621788152763</v>
          </cell>
          <cell r="Q52">
            <v>1.4302499069874512</v>
          </cell>
          <cell r="R52">
            <v>1.0110524357630553</v>
          </cell>
          <cell r="S52">
            <v>1.9104998139749023</v>
          </cell>
          <cell r="T52">
            <v>2.0221048715261101</v>
          </cell>
          <cell r="U52">
            <v>2.8709996279498045</v>
          </cell>
          <cell r="V52">
            <v>5.0552621788152745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0.39771545924827406</v>
          </cell>
          <cell r="H61" t="str">
            <v>0.23</v>
          </cell>
          <cell r="I61" t="str">
            <v>UNDERPRICED</v>
          </cell>
          <cell r="J61">
            <v>2.8251222441893606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0.22542265271774919</v>
          </cell>
          <cell r="O61">
            <v>0.28184721012508235</v>
          </cell>
          <cell r="P61">
            <v>0.45084530543549817</v>
          </cell>
          <cell r="Q61">
            <v>0.3336944202501646</v>
          </cell>
          <cell r="R61">
            <v>0.90169061087099633</v>
          </cell>
          <cell r="S61">
            <v>0.43738884050032917</v>
          </cell>
          <cell r="T61">
            <v>1.8033812217419927</v>
          </cell>
          <cell r="U61">
            <v>0.64477768100065835</v>
          </cell>
          <cell r="V61">
            <v>4.5084530543549812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0.14440679681730861</v>
          </cell>
          <cell r="H72" t="str">
            <v>0.43</v>
          </cell>
          <cell r="I72" t="str">
            <v>UNDERPRICED</v>
          </cell>
          <cell r="J72">
            <v>3.488079829492444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0.10869998362221533</v>
          </cell>
          <cell r="O72">
            <v>0.47674099295755257</v>
          </cell>
          <cell r="P72">
            <v>0.21739996724443045</v>
          </cell>
          <cell r="Q72">
            <v>0.52348198591510509</v>
          </cell>
          <cell r="R72">
            <v>0.43479993448886067</v>
          </cell>
          <cell r="S72">
            <v>0.61696397183021012</v>
          </cell>
          <cell r="T72">
            <v>0.86959986897772157</v>
          </cell>
          <cell r="U72">
            <v>0.80392794366042031</v>
          </cell>
          <cell r="V72">
            <v>2.1739996724443045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0.33141564601194257</v>
          </cell>
          <cell r="H75" t="str">
            <v>0.24</v>
          </cell>
          <cell r="I75" t="str">
            <v>UNDERPRICED</v>
          </cell>
          <cell r="J75">
            <v>1.5185602108803136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0.19487221244771269</v>
          </cell>
          <cell r="O75">
            <v>0.28676933098745105</v>
          </cell>
          <cell r="P75">
            <v>0.38974442489542538</v>
          </cell>
          <cell r="Q75">
            <v>0.33353866197490206</v>
          </cell>
          <cell r="R75">
            <v>0.77948884979085076</v>
          </cell>
          <cell r="S75">
            <v>0.42707732394980419</v>
          </cell>
          <cell r="T75">
            <v>1.5589776995817015</v>
          </cell>
          <cell r="U75">
            <v>0.61415464789960839</v>
          </cell>
          <cell r="V75">
            <v>3.8974442489542538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-3.8466492680553153E-2</v>
          </cell>
          <cell r="H76" t="str">
            <v>2.05</v>
          </cell>
          <cell r="I76" t="str">
            <v>FAIRLY PRICED</v>
          </cell>
          <cell r="J76">
            <v>5.7118872294600003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2.4433388664026667E-2</v>
          </cell>
          <cell r="O76">
            <v>2.1000884467612546</v>
          </cell>
          <cell r="P76">
            <v>4.8866777328053335E-2</v>
          </cell>
          <cell r="Q76">
            <v>2.150176893522509</v>
          </cell>
          <cell r="R76">
            <v>9.7733554656106669E-2</v>
          </cell>
          <cell r="S76">
            <v>2.2503537870450185</v>
          </cell>
          <cell r="T76">
            <v>0.19546710931221356</v>
          </cell>
          <cell r="U76">
            <v>2.4507075740900377</v>
          </cell>
          <cell r="V76">
            <v>0.48866777328053379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0.39</v>
          </cell>
          <cell r="I83" t="str">
            <v>FAIRLY PRICED</v>
          </cell>
          <cell r="J83">
            <v>5.0322807255214803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8.3881593771855778E-2</v>
          </cell>
          <cell r="O83">
            <v>0.42271382157102377</v>
          </cell>
          <cell r="P83">
            <v>0.16776318754371156</v>
          </cell>
          <cell r="Q83">
            <v>0.45542764314204753</v>
          </cell>
          <cell r="R83">
            <v>0.33552637508742311</v>
          </cell>
          <cell r="S83">
            <v>0.52085528628409505</v>
          </cell>
          <cell r="T83">
            <v>0.67105275017484645</v>
          </cell>
          <cell r="U83">
            <v>0.65171057256819009</v>
          </cell>
          <cell r="V83">
            <v>1.6776318754371151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3.1531640455010376E-2</v>
          </cell>
          <cell r="H85" t="str">
            <v>16.60</v>
          </cell>
          <cell r="I85" t="str">
            <v>FAIRLY PRICED</v>
          </cell>
          <cell r="J85">
            <v>4.6233567610990169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5.668798609025627E-2</v>
          </cell>
          <cell r="O85">
            <v>17.541020569098254</v>
          </cell>
          <cell r="P85">
            <v>0.11337597218051276</v>
          </cell>
          <cell r="Q85">
            <v>18.482041138196514</v>
          </cell>
          <cell r="R85">
            <v>0.22675194436102553</v>
          </cell>
          <cell r="S85">
            <v>20.364082276393024</v>
          </cell>
          <cell r="T85">
            <v>0.45350388872205105</v>
          </cell>
          <cell r="U85">
            <v>24.12816455278605</v>
          </cell>
          <cell r="V85">
            <v>1.1337597218051276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0.35098927059026508</v>
          </cell>
          <cell r="H86" t="str">
            <v>2.70</v>
          </cell>
          <cell r="I86" t="str">
            <v>UNDERPRICED</v>
          </cell>
          <cell r="J86">
            <v>1.9087893113785093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0.20389158700336329</v>
          </cell>
          <cell r="O86">
            <v>3.250507284909081</v>
          </cell>
          <cell r="P86">
            <v>0.40778317400672659</v>
          </cell>
          <cell r="Q86">
            <v>3.8010145698181619</v>
          </cell>
          <cell r="R86">
            <v>0.81556634801345296</v>
          </cell>
          <cell r="S86">
            <v>4.9020291396363236</v>
          </cell>
          <cell r="T86">
            <v>1.6311326960269064</v>
          </cell>
          <cell r="U86">
            <v>7.1040582792726479</v>
          </cell>
          <cell r="V86">
            <v>4.0778317400672659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0.14910653889769426</v>
          </cell>
          <cell r="H87" t="str">
            <v>18.30</v>
          </cell>
          <cell r="I87" t="str">
            <v>UNDERPRICED</v>
          </cell>
          <cell r="J87">
            <v>3.5037859695442721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0.11086558836079274</v>
          </cell>
          <cell r="O87">
            <v>20.328840267002509</v>
          </cell>
          <cell r="P87">
            <v>0.22173117672158549</v>
          </cell>
          <cell r="Q87">
            <v>22.357680534005016</v>
          </cell>
          <cell r="R87">
            <v>0.44346235344317075</v>
          </cell>
          <cell r="S87">
            <v>26.415361068010025</v>
          </cell>
          <cell r="T87">
            <v>0.88692470688634151</v>
          </cell>
          <cell r="U87">
            <v>34.530722136020053</v>
          </cell>
          <cell r="V87">
            <v>2.2173117672158535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0.13062416928011084</v>
          </cell>
          <cell r="H90" t="str">
            <v>3.70</v>
          </cell>
          <cell r="I90" t="str">
            <v>UNDERPRICED</v>
          </cell>
          <cell r="J90">
            <v>-5.0501281561894888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0.10234905563636421</v>
          </cell>
          <cell r="O90">
            <v>4.0786915058545476</v>
          </cell>
          <cell r="P90">
            <v>0.20469811127272841</v>
          </cell>
          <cell r="Q90">
            <v>4.4573830117090951</v>
          </cell>
          <cell r="R90">
            <v>0.4093962225454566</v>
          </cell>
          <cell r="S90">
            <v>5.2147660234181901</v>
          </cell>
          <cell r="T90">
            <v>0.8187924450909132</v>
          </cell>
          <cell r="U90">
            <v>6.7295320468363791</v>
          </cell>
          <cell r="V90">
            <v>2.0469811127272828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0.35870996806867322</v>
          </cell>
          <cell r="H97" t="str">
            <v>6.05</v>
          </cell>
          <cell r="I97" t="str">
            <v>UNDERPRICED</v>
          </cell>
          <cell r="J97">
            <v>2.7796994651564648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0.20744922458397541</v>
          </cell>
          <cell r="O97">
            <v>7.3050678087330514</v>
          </cell>
          <cell r="P97">
            <v>0.4148984491679506</v>
          </cell>
          <cell r="Q97">
            <v>8.5601356174661003</v>
          </cell>
          <cell r="R97">
            <v>0.8297968983359012</v>
          </cell>
          <cell r="S97">
            <v>11.070271234932202</v>
          </cell>
          <cell r="T97">
            <v>1.659593796671802</v>
          </cell>
          <cell r="U97">
            <v>16.090542469864403</v>
          </cell>
          <cell r="V97">
            <v>4.1489844916795064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-0.16914390196002679</v>
          </cell>
          <cell r="H99" t="str">
            <v>128.00</v>
          </cell>
          <cell r="I99" t="str">
            <v>OVERPRICED</v>
          </cell>
          <cell r="J99">
            <v>22.270143342149034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-3.5781749086134407E-2</v>
          </cell>
          <cell r="O99">
            <v>123.4199361169748</v>
          </cell>
          <cell r="P99">
            <v>-7.1563498172268813E-2</v>
          </cell>
          <cell r="Q99">
            <v>118.83987223394959</v>
          </cell>
          <cell r="R99">
            <v>-0.14312699634453774</v>
          </cell>
          <cell r="S99">
            <v>109.67974446789917</v>
          </cell>
          <cell r="T99">
            <v>-0.28625399268907548</v>
          </cell>
          <cell r="U99">
            <v>91.359488935798339</v>
          </cell>
          <cell r="V99">
            <v>-0.71563498172268847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28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4212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220410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178056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186680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44903.5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815211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68520.2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201780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200928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22370.6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565200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176733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2923200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233595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37398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16560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19364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100000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117600.00000000001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63960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7533.5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816.5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1849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2680.7999999999997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10823.999999999998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5218.2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11519.570000000002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3510.0000000000005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23790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45991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2445.7125000000001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2605377.6831999999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06/08/2019 14:40:33.033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06/08/2019 14:40:33.033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0.45</v>
      </c>
      <c r="C6" s="21">
        <f>IFERROR(VLOOKUP(A6,'[1]Business Score'!$A:$O,15,FALSE),"")</f>
        <v>-0.20677033333333339</v>
      </c>
      <c r="D6" s="21">
        <f>IFERROR(B6/VLOOKUP(A6,'[1]Business Score'!$A:$Q,17,FALSE),"")</f>
        <v>0.46024000000000004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-2.1763276807923764</v>
      </c>
      <c r="L6" s="21">
        <f t="shared" ref="L6:L8" si="3">IFERROR(B6/E6,"")</f>
        <v>-12.699467643261942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-0.66278798748156031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52.00</v>
      </c>
      <c r="C7" s="21">
        <f>IFERROR(VLOOKUP(A7,'[1]Business Score'!$A:$O,15,FALSE),"")</f>
        <v>8.9126322189724441</v>
      </c>
      <c r="D7" s="21">
        <f>IFERROR(B7/VLOOKUP(A7,'[1]Business Score'!$A:$Q,17,FALSE),"")</f>
        <v>28.839891156898144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5.8344155489000071</v>
      </c>
      <c r="L7" s="21">
        <f t="shared" si="3"/>
        <v>7.7641320545991634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5.7730769230769224E-2</v>
      </c>
      <c r="P7" s="25">
        <f>VLOOKUP(A7,'[1]Valuation Sheet'!$B:$W,21,FALSE)</f>
        <v>4.2732611196572678E-2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2.60</v>
      </c>
      <c r="C10" s="21">
        <f>IFERROR(VLOOKUP(A10,'[1]Business Score'!$A:$O,15,FALSE),"")</f>
        <v>0.31064012345679054</v>
      </c>
      <c r="D10" s="21">
        <f>IFERROR(B10/VLOOKUP(A10,'[1]Business Score'!$A:$Q,17,FALSE),"")</f>
        <v>4.3188820593643289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8.3698138252950294</v>
      </c>
      <c r="L10" s="21">
        <f t="shared" ref="L10" si="5">IFERROR(B10/E10,"")</f>
        <v>5.4255448102673478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9.6115384615384589E-2</v>
      </c>
      <c r="P10" s="25">
        <f>VLOOKUP(A10,'[1]Valuation Sheet'!$B:$W,21,FALSE)</f>
        <v>0.92749540193935576</v>
      </c>
      <c r="Q10" s="26">
        <f>P10/5</f>
        <v>0.18549908038787116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6.20</v>
      </c>
      <c r="C12" s="21">
        <f>IFERROR(VLOOKUP(A12,'[1]Business Score'!$A:$O,15,FALSE),"")</f>
        <v>2.6717605344585071</v>
      </c>
      <c r="D12" s="21">
        <f>IFERROR(B12/VLOOKUP(A12,'[1]Business Score'!$A:$Q,17,FALSE),"")</f>
        <v>15.467342990803854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2.3205672514571263</v>
      </c>
      <c r="L12" s="21">
        <f t="shared" ref="L12" si="7">IFERROR(B12/E12,"")</f>
        <v>2.2085213835239501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7.8245161290322593E-2</v>
      </c>
      <c r="P12" s="25">
        <f>VLOOKUP(A12,'[1]Valuation Sheet'!$B:$W,21,FALSE)</f>
        <v>3.0163067185282006</v>
      </c>
      <c r="Q12" s="26">
        <f>P12/5</f>
        <v>0.60326134370564011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7.20</v>
      </c>
      <c r="C13" s="21">
        <f>IFERROR(VLOOKUP(A13,'[1]Business Score'!$A:$O,15,FALSE),"")</f>
        <v>4.1313735948241002</v>
      </c>
      <c r="D13" s="21">
        <f>IFERROR(B13/VLOOKUP(A13,'[1]Business Score'!$A:$Q,17,FALSE),"")</f>
        <v>21.352948710068741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1.7427617800095252</v>
      </c>
      <c r="L13" s="21">
        <f t="shared" ref="L13:L23" si="10">IFERROR(B13/E13,"")</f>
        <v>3.5295735396694297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2.2701563104968234</v>
      </c>
      <c r="Q13" s="26">
        <f>P13/5</f>
        <v>0.45403126209936467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5.20</v>
      </c>
      <c r="C14" s="21">
        <f>IFERROR(VLOOKUP(A14,'[1]Business Score'!$A:$O,15,FALSE),"")</f>
        <v>1.6641782729805015</v>
      </c>
      <c r="D14" s="21">
        <f>IFERROR(B14/VLOOKUP(A14,'[1]Business Score'!$A:$Q,17,FALSE),"")</f>
        <v>13.603985505460104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3.1246652383502944</v>
      </c>
      <c r="L14" s="21">
        <f t="shared" si="10"/>
        <v>3.0431180994284879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4.7780769230769224E-2</v>
      </c>
      <c r="P14" s="25">
        <f>VLOOKUP(A14,'[1]Valuation Sheet'!$B:$W,21,FALSE)</f>
        <v>2.5475592397095168</v>
      </c>
      <c r="Q14" s="26">
        <f>P14/5</f>
        <v>0.50951184794190341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1.60</v>
      </c>
      <c r="C15" s="21">
        <f>IFERROR(VLOOKUP(A15,'[1]Business Score'!$A:$O,15,FALSE),"")</f>
        <v>0.75613777777777902</v>
      </c>
      <c r="D15" s="21">
        <f>IFERROR(B15/VLOOKUP(A15,'[1]Business Score'!$A:$Q,17,FALSE),"")</f>
        <v>9.4918279797979785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2.1160164814172573</v>
      </c>
      <c r="L15" s="21">
        <f t="shared" si="10"/>
        <v>2.1529510472428135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6.2521874999999991E-2</v>
      </c>
      <c r="P15" s="25">
        <f>VLOOKUP(A15,'[1]Valuation Sheet'!$B:$W,21,FALSE)</f>
        <v>5.2970966904493952</v>
      </c>
      <c r="Q15" s="26">
        <f>P15/5</f>
        <v>1.0594193380898791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1.55</v>
      </c>
      <c r="C16" s="21">
        <f>IFERROR(VLOOKUP(A16,'[1]Business Score'!$A:$O,15,FALSE),"")</f>
        <v>0.79137038315498787</v>
      </c>
      <c r="D16" s="21">
        <f>IFERROR(B16/VLOOKUP(A16,'[1]Business Score'!$A:$Q,17,FALSE),"")</f>
        <v>6.7545199019137572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1.9586277588763852</v>
      </c>
      <c r="L16" s="21">
        <f t="shared" si="10"/>
        <v>2.2606602771021991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7.1274193548387085E-2</v>
      </c>
      <c r="P16" s="25">
        <f>VLOOKUP(A16,'[1]Valuation Sheet'!$B:$W,21,FALSE)</f>
        <v>4.1126021551271164</v>
      </c>
      <c r="Q16" s="26">
        <f>P16/5</f>
        <v>0.82252043102542327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27.70</v>
      </c>
      <c r="C17" s="21">
        <f>IFERROR(VLOOKUP(A17,'[1]Business Score'!$A:$O,15,FALSE),"")</f>
        <v>6.2738564050288845</v>
      </c>
      <c r="D17" s="21">
        <f>IFERROR(B17/VLOOKUP(A17,'[1]Business Score'!$A:$Q,17,FALSE),"")</f>
        <v>17.311130116972915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FAIRLY PRICED</v>
      </c>
      <c r="J17" s="34" t="str">
        <f t="shared" si="1"/>
        <v/>
      </c>
      <c r="K17" s="7">
        <f t="shared" si="9"/>
        <v>4.4151472733415975</v>
      </c>
      <c r="L17" s="21">
        <f t="shared" si="10"/>
        <v>5.184264755389413</v>
      </c>
      <c r="M17" s="21">
        <f>VLOOKUP(A17,'[1]Business Score'!$A:$BU,73,)</f>
        <v>4.5047435094937383</v>
      </c>
      <c r="N17" s="21">
        <f t="shared" si="8"/>
        <v>1.6001266129263962</v>
      </c>
      <c r="O17" s="8">
        <f>IFERROR(R17/B17,"")</f>
        <v>9.8826714801444046E-2</v>
      </c>
      <c r="P17" s="25">
        <f>VLOOKUP(A17,'[1]Valuation Sheet'!$B:$W,21,FALSE)</f>
        <v>0.39337543629724614</v>
      </c>
      <c r="Q17" s="26">
        <f>P17/5</f>
        <v>7.8675087259449231E-2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38.10</v>
      </c>
      <c r="C18" s="21">
        <f>IFERROR(VLOOKUP(A18,'[1]Business Score'!$A:$O,15,FALSE),"")</f>
        <v>7.26953125</v>
      </c>
      <c r="D18" s="21">
        <f>IFERROR(B18/VLOOKUP(A18,'[1]Business Score'!$A:$Q,17,FALSE),"")</f>
        <v>23.466572522615131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5.2410531972058036</v>
      </c>
      <c r="L18" s="21">
        <f t="shared" si="10"/>
        <v>7.762781507289942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3.984383202099738E-2</v>
      </c>
      <c r="P18" s="25">
        <f>VLOOKUP(A18,'[1]Valuation Sheet'!$B:$W,21,FALSE)</f>
        <v>-4.8749000361683392E-2</v>
      </c>
      <c r="Q18" s="26">
        <f>P18/5</f>
        <v>-9.7498000723366778E-3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2.38</v>
      </c>
      <c r="C19" s="21">
        <f>IFERROR(VLOOKUP(A19,'[1]Business Score'!$A:$O,15,FALSE),"")</f>
        <v>0.3201806182702327</v>
      </c>
      <c r="D19" s="21">
        <f>IFERROR(B19/VLOOKUP(A19,'[1]Business Score'!$A:$Q,17,FALSE),"")</f>
        <v>3.4550814474399054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7.4333044044261234</v>
      </c>
      <c r="L19" s="21">
        <f t="shared" si="10"/>
        <v>6.1273995997800252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8.3697478991596637E-3</v>
      </c>
      <c r="P19" s="25">
        <f>VLOOKUP(A19,'[1]Valuation Sheet'!$B:$W,21,FALSE)</f>
        <v>0.77230877971409639</v>
      </c>
      <c r="Q19" s="26">
        <f>P19/5</f>
        <v>0.15446175594281927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5.90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14.57264337313873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2.5669469640108389</v>
      </c>
      <c r="L20" s="21">
        <f t="shared" si="10"/>
        <v>2.3448116766141953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0.14410169491525421</v>
      </c>
      <c r="P20" s="25">
        <f>VLOOKUP(A20,'[1]Valuation Sheet'!$B:$W,21,FALSE)</f>
        <v>2.801251143993162</v>
      </c>
      <c r="Q20" s="26">
        <f>P20/5</f>
        <v>0.5602502287986324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6.90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8.2889343214924605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10.888635994147293</v>
      </c>
      <c r="L21" s="21">
        <f t="shared" si="10"/>
        <v>8.3786671604996403</v>
      </c>
      <c r="M21" s="21">
        <f>VLOOKUP(A21,'[1]Business Score'!$A:$BU,73,)</f>
        <v>11.468045009683406</v>
      </c>
      <c r="N21" s="21">
        <f t="shared" si="8"/>
        <v>0.83243511558644179</v>
      </c>
      <c r="O21" s="8">
        <f>IFERROR(R21/B21,"")</f>
        <v>0</v>
      </c>
      <c r="P21" s="25">
        <f>VLOOKUP(A21,'[1]Valuation Sheet'!$B:$W,21,FALSE)</f>
        <v>0.34912979946694578</v>
      </c>
      <c r="Q21" s="26">
        <f>P21/5</f>
        <v>6.9825959893389161E-2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0.58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1.2754172681704259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6.7251299370283792</v>
      </c>
      <c r="L22" s="21">
        <f t="shared" si="10"/>
        <v>6.7267324409762912</v>
      </c>
      <c r="M22" s="21">
        <f>VLOOKUP(A22,'[1]Business Score'!$A:$BU,73,)</f>
        <v>12.180238620377542</v>
      </c>
      <c r="N22" s="21">
        <f t="shared" si="8"/>
        <v>0.45475313411116391</v>
      </c>
      <c r="O22" s="8">
        <f>IFERROR(R22/B22,"")</f>
        <v>0</v>
      </c>
      <c r="P22" s="25">
        <f>VLOOKUP(A22,'[1]Valuation Sheet'!$B:$W,21,FALSE)</f>
        <v>1.2674341582103414</v>
      </c>
      <c r="Q22" s="26">
        <f>P22/5</f>
        <v>0.25348683164206831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18.00</v>
      </c>
      <c r="C23" s="21">
        <f>IFERROR(VLOOKUP(A23,'[1]Business Score'!$A:$O,15,FALSE),"")</f>
        <v>6.16</v>
      </c>
      <c r="D23" s="21">
        <f>IFERROR(B23/VLOOKUP(A23,'[1]Business Score'!$A:$Q,17,FALSE),"")</f>
        <v>25.414563140404322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2.9220779220779218</v>
      </c>
      <c r="L23" s="21">
        <f t="shared" si="10"/>
        <v>3.1897761425229296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0.15551666666666666</v>
      </c>
      <c r="P23" s="25">
        <f>VLOOKUP(A23,'[1]Valuation Sheet'!$B:$W,21,FALSE)</f>
        <v>1.5345165581151239</v>
      </c>
      <c r="Q23" s="26">
        <f>P23/5</f>
        <v>0.30690331162302475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12.00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3.864659553123575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99.77212896514412</v>
      </c>
      <c r="L27" s="21">
        <f t="shared" si="14"/>
        <v>37.399777044530374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-0.63753206587011002</v>
      </c>
      <c r="Q27" s="26">
        <f>P27/5</f>
        <v>-0.127506413174022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19.487531751336899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49.840305431359781</v>
      </c>
      <c r="L28" s="21">
        <f t="shared" ref="L28" si="15">IFERROR(B28/E28,"")</f>
        <v>9.3767923290369666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5.1707999999999997E-2</v>
      </c>
      <c r="P28" s="25">
        <f>VLOOKUP(A28,'[1]Valuation Sheet'!$B:$W,21,FALSE)</f>
        <v>-0.17377746840924668</v>
      </c>
      <c r="Q28" s="26">
        <f>P28/5</f>
        <v>-3.4755493681849339E-2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13.45</v>
      </c>
      <c r="C30" s="21">
        <f>IFERROR(VLOOKUP(A30,'[1]Business Score'!$A:$O,15,FALSE),"")</f>
        <v>0.43617351598173515</v>
      </c>
      <c r="D30" s="21">
        <f>IFERROR(B30/VLOOKUP(A30,'[1]Business Score'!$A:$Q,17,FALSE),"")</f>
        <v>28.446279830035511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30.836351835179329</v>
      </c>
      <c r="L30" s="21">
        <f t="shared" ref="L30" si="16">IFERROR(B30/E30,"")</f>
        <v>55.363912321508238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9.2936802973977703E-2</v>
      </c>
      <c r="P30" s="25">
        <f>VLOOKUP(A30,'[1]Valuation Sheet'!$B:$W,21,FALSE)</f>
        <v>0.35457316843635733</v>
      </c>
      <c r="Q30" s="26">
        <f>P30/5</f>
        <v>7.0914633687271467E-2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168.00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56.034815415821505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7.4891436623326717</v>
      </c>
      <c r="L31" s="21">
        <f t="shared" ref="L31:L32" si="18">IFERROR(B31/E31,"")</f>
        <v>10.883981287420401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9.5259821428571437E-2</v>
      </c>
      <c r="P31" s="25">
        <f>VLOOKUP(A31,'[1]Valuation Sheet'!$B:$W,21,FALSE)</f>
        <v>-0.31447671637979036</v>
      </c>
      <c r="Q31" s="26">
        <f>P31/5</f>
        <v>-6.2895343275958068E-2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14.50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9.131034779971662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-16.889602299194532</v>
      </c>
      <c r="L32" s="21">
        <f t="shared" si="18"/>
        <v>17.704604210724437</v>
      </c>
      <c r="M32" s="21">
        <f>VLOOKUP(A32,'[1]Business Score'!$A:$BU,73,)</f>
        <v>21.56035421655691</v>
      </c>
      <c r="N32" s="21">
        <f>IFERROR(B32/D32,"")</f>
        <v>1.5879908848671584</v>
      </c>
      <c r="O32" s="8">
        <f>IFERROR(R32/B32,"")</f>
        <v>0.10047413793103448</v>
      </c>
      <c r="P32" s="25">
        <f>VLOOKUP(A32,'[1]Valuation Sheet'!$B:$W,21,FALSE)</f>
        <v>-0.33640759980841772</v>
      </c>
      <c r="Q32" s="26">
        <f>P32/5</f>
        <v>-6.728151996168355E-2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6.85</v>
      </c>
      <c r="C34" s="21">
        <f>IFERROR(VLOOKUP(A34,'[1]Business Score'!$A:$O,15,FALSE),"")</f>
        <v>1.1058898626733831</v>
      </c>
      <c r="D34" s="21">
        <f>IFERROR(B34/VLOOKUP(A34,'[1]Business Score'!$A:$Q,17,FALSE),"")</f>
        <v>10.870333447251879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6.1941068737539373</v>
      </c>
      <c r="L34" s="21">
        <f t="shared" ref="L34" si="20">IFERROR(B34/E34,"")</f>
        <v>6.4336651109540144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7.7682481751824822E-2</v>
      </c>
      <c r="P34" s="25">
        <f>VLOOKUP(A34,'[1]Valuation Sheet'!$B:$W,21,FALSE)</f>
        <v>0.75502288023762554</v>
      </c>
      <c r="Q34" s="26">
        <f>P34/5</f>
        <v>0.1510045760475251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5.28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4.2876929601357086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8.9555124612295032</v>
      </c>
      <c r="L37" s="21">
        <f t="shared" ref="L37:L38" si="24">IFERROR(B37/E37,"")</f>
        <v>6.2054082849685779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7.5729166666666667E-2</v>
      </c>
      <c r="P37" s="25">
        <f>VLOOKUP(A37,'[1]Valuation Sheet'!$B:$W,21,FALSE)</f>
        <v>0.34983100564260039</v>
      </c>
      <c r="Q37" s="26">
        <f>P37/5</f>
        <v>6.9966201128520075E-2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0.92</v>
      </c>
      <c r="C40" s="21">
        <f>IFERROR(VLOOKUP(A40,'[1]Business Score'!$A:$O,15,FALSE),"")</f>
        <v>0.50742118081180831</v>
      </c>
      <c r="D40" s="21">
        <f>IFERROR(B40/VLOOKUP(A40,'[1]Business Score'!$A:$Q,17,FALSE),"")</f>
        <v>2.559693623875186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1.8130894704239955</v>
      </c>
      <c r="L40" s="21">
        <f t="shared" si="26"/>
        <v>4.7263892781701946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3.2595652173913039E-2</v>
      </c>
      <c r="P40" s="25">
        <f>VLOOKUP(A40,'[1]Valuation Sheet'!$B:$W,21,FALSE)</f>
        <v>1.9828013893274088</v>
      </c>
      <c r="Q40" s="26">
        <f>P40/5</f>
        <v>0.39656027786548176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5.75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26.811908807663695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-1.7482425200873708</v>
      </c>
      <c r="L41" s="21">
        <f t="shared" si="26"/>
        <v>3.2223717444627153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0.11297391304347826</v>
      </c>
      <c r="P41" s="25">
        <f>VLOOKUP(A41,'[1]Valuation Sheet'!$B:$W,21,FALSE)</f>
        <v>3.5943222862749238</v>
      </c>
      <c r="Q41" s="26">
        <f>P41/5</f>
        <v>0.71886445725498471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20.60</v>
      </c>
      <c r="C44" s="21">
        <f>IFERROR(VLOOKUP(A44,'[1]Business Score'!$A:$O,15,FALSE),"")</f>
        <v>4.622587121212125</v>
      </c>
      <c r="D44" s="21">
        <f>IFERROR(B44/VLOOKUP(A44,'[1]Business Score'!$A:$Q,17,FALSE),"")</f>
        <v>30.707429882154887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4.456378962652912</v>
      </c>
      <c r="L44" s="21">
        <f t="shared" ref="L44" si="28">IFERROR(B44/E44,"")</f>
        <v>5.8823714298755299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9.7584951456310673E-2</v>
      </c>
      <c r="P44" s="25">
        <f>VLOOKUP(A44,'[1]Valuation Sheet'!$B:$W,21,FALSE)</f>
        <v>0.72267996666734646</v>
      </c>
      <c r="Q44" s="26">
        <f>P44/5</f>
        <v>0.14453599333346928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1.56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0.94764646125686403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6.2358191666950598</v>
      </c>
      <c r="L46" s="21">
        <f t="shared" ref="L46" si="30">IFERROR(B46/E46,"")</f>
        <v>7.6080415061111335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0.12819551282051284</v>
      </c>
      <c r="P46" s="25">
        <f>VLOOKUP(A46,'[1]Valuation Sheet'!$B:$W,21,FALSE)</f>
        <v>4.5938454140179719E-2</v>
      </c>
      <c r="Q46" s="26">
        <f>P46/5</f>
        <v>9.1876908280359437E-3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10.30</v>
      </c>
      <c r="C48" s="21">
        <f>IFERROR(VLOOKUP(A48,'[1]Business Score'!$A:$O,15,FALSE),"")</f>
        <v>0.43781117021276544</v>
      </c>
      <c r="D48" s="21">
        <f>IFERROR(B48/VLOOKUP(A48,'[1]Business Score'!$A:$Q,17,FALSE),"")</f>
        <v>6.6851895340819532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23.52612427635059</v>
      </c>
      <c r="L48" s="21">
        <f t="shared" ref="L48" si="32">IFERROR(B48/E48,"")</f>
        <v>26.967350576428423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2.2106796116504856E-2</v>
      </c>
      <c r="P48" s="25">
        <f>VLOOKUP(A48,'[1]Valuation Sheet'!$B:$W,21,FALSE)</f>
        <v>-0.35861896904619694</v>
      </c>
      <c r="Q48" s="26">
        <f>P48/5</f>
        <v>-7.1723793809239392E-2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20.00</v>
      </c>
      <c r="C49" s="21">
        <f>IFERROR(VLOOKUP(A49,'[1]Business Score'!$A:$O,15,FALSE),"")</f>
        <v>-0.23157739999999999</v>
      </c>
      <c r="D49" s="21">
        <f>IFERROR(B49/VLOOKUP(A49,'[1]Business Score'!$A:$Q,17,FALSE),"")</f>
        <v>7.1185333333333318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-86.364213433607944</v>
      </c>
      <c r="L49" s="21">
        <f t="shared" ref="L49:L54" si="35">IFERROR(B49/E49,"")</f>
        <v>814.23630963037067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1.0156500000000001E-2</v>
      </c>
      <c r="P49" s="25">
        <f>VLOOKUP(A49,'[1]Valuation Sheet'!$B:$W,21,FALSE)</f>
        <v>-0.78102402805047733</v>
      </c>
      <c r="Q49" s="26">
        <f>P49/5</f>
        <v>-0.15620480561009548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9.80</v>
      </c>
      <c r="C50" s="21">
        <f>IFERROR(VLOOKUP(A50,'[1]Business Score'!$A:$O,15,FALSE),"")</f>
        <v>1.8313723333333347</v>
      </c>
      <c r="D50" s="21">
        <f>IFERROR(B50/VLOOKUP(A50,'[1]Business Score'!$A:$Q,17,FALSE),"")</f>
        <v>7.6933252148148146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5.3511783604171477</v>
      </c>
      <c r="L50" s="21">
        <f t="shared" si="35"/>
        <v>4.8192967487048826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0.12805102040816324</v>
      </c>
      <c r="P50" s="25">
        <f>VLOOKUP(A50,'[1]Valuation Sheet'!$B:$W,21,FALSE)</f>
        <v>0.64129042829769345</v>
      </c>
      <c r="Q50" s="26">
        <f>P50/5</f>
        <v>0.1282580856595387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15.60</v>
      </c>
      <c r="C51" s="21">
        <f>IFERROR(VLOOKUP(A51,'[1]Business Score'!$A:$O,15,FALSE),"")</f>
        <v>2.5676757723577328</v>
      </c>
      <c r="D51" s="21">
        <f>IFERROR(B51/VLOOKUP(A51,'[1]Business Score'!$A:$Q,17,FALSE),"")</f>
        <v>41.192162278745649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6.0755334329752682</v>
      </c>
      <c r="L51" s="21">
        <f t="shared" si="35"/>
        <v>5.2496935520475629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6.4138461538461533E-2</v>
      </c>
      <c r="P51" s="25">
        <f>VLOOKUP(A51,'[1]Valuation Sheet'!$B:$W,21,FALSE)</f>
        <v>1.5401357670726061</v>
      </c>
      <c r="Q51" s="26">
        <f>P51/5</f>
        <v>0.30802715341452125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0.95</v>
      </c>
      <c r="C52" s="21">
        <f>IFERROR(VLOOKUP(A52,'[1]Business Score'!$A:$O,15,FALSE),"")</f>
        <v>2.4043715846994534E-2</v>
      </c>
      <c r="D52" s="21">
        <f>IFERROR(B52/VLOOKUP(A52,'[1]Business Score'!$A:$Q,17,FALSE),"")</f>
        <v>6.9955929487179489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39.51136363636364</v>
      </c>
      <c r="L52" s="21">
        <f t="shared" si="35"/>
        <v>4.6746702391755353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6.3174736842105256E-2</v>
      </c>
      <c r="P52" s="25">
        <f>VLOOKUP(A52,'[1]Valuation Sheet'!$B:$W,21,FALSE)</f>
        <v>5.0552621788152745</v>
      </c>
      <c r="Q52" s="26">
        <f>P52/5</f>
        <v>1.0110524357630548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4.6543317959468906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8.3932530914206271</v>
      </c>
      <c r="L53" s="21">
        <f t="shared" si="35"/>
        <v>9.3556848770262029</v>
      </c>
      <c r="M53" s="21">
        <f>VLOOKUP(A53,'[1]Business Score'!$A:$BU,73,)</f>
        <v>10.072772504247979</v>
      </c>
      <c r="N53" s="21">
        <f t="shared" si="33"/>
        <v>3.0079505746005371</v>
      </c>
      <c r="O53" s="8">
        <f>IFERROR(R53/B53,"")</f>
        <v>7.1385714285714288E-2</v>
      </c>
      <c r="P53" s="25">
        <f>VLOOKUP(A53,'[1]Valuation Sheet'!$B:$W,21,FALSE)</f>
        <v>-0.25077766849331962</v>
      </c>
      <c r="Q53" s="26">
        <f>P53/5</f>
        <v>-5.0155533698663921E-2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1,270.00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80.056312740825661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23.4067520327485</v>
      </c>
      <c r="L54" s="21">
        <f t="shared" si="35"/>
        <v>30.749338767933892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4.6119527559055122E-2</v>
      </c>
      <c r="P54" s="25">
        <f>VLOOKUP(A54,'[1]Valuation Sheet'!$B:$W,21,FALSE)</f>
        <v>-0.79549299928988626</v>
      </c>
      <c r="Q54" s="26">
        <f>P54/5</f>
        <v>-0.15909859985797725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2.40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3.6912265306122451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6.8634259934750519</v>
      </c>
      <c r="L58" s="21">
        <f t="shared" si="39"/>
        <v>12.894036828831135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8.3299999999999999E-2</v>
      </c>
      <c r="P58" s="25">
        <f>VLOOKUP(A58,'[1]Valuation Sheet'!$B:$W,21,FALSE)</f>
        <v>0.41824355960804338</v>
      </c>
      <c r="Q58" s="26">
        <f>P58/5</f>
        <v>8.3648711921608679E-2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4.29</v>
      </c>
      <c r="C65" s="21">
        <f>IFERROR(VLOOKUP(A65,'[1]Business Score'!$A:$O,15,FALSE),"")</f>
        <v>0.48153839999999865</v>
      </c>
      <c r="D65" s="21">
        <f>IFERROR(B65/VLOOKUP(A65,'[1]Business Score'!$A:$Q,17,FALSE),"")</f>
        <v>3.6014730875675678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8.9089468254245396</v>
      </c>
      <c r="L65" s="21">
        <f t="shared" si="45"/>
        <v>17.748156636936457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4.858391608391608E-2</v>
      </c>
      <c r="P65" s="25">
        <f>VLOOKUP(A65,'[1]Valuation Sheet'!$B:$W,21,FALSE)</f>
        <v>-0.23316849216642488</v>
      </c>
      <c r="Q65" s="26">
        <f>P65/5</f>
        <v>-4.6633698433284979E-2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0.64</v>
      </c>
      <c r="C67" s="21">
        <f>IFERROR(VLOOKUP(A67,'[1]Business Score'!$A:$O,15,FALSE),"")</f>
        <v>0.45477460317460272</v>
      </c>
      <c r="D67" s="21">
        <f>IFERROR(B67/VLOOKUP(A67,'[1]Business Score'!$A:$Q,17,FALSE),"")</f>
        <v>2.485323204394172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1.4072905468608221</v>
      </c>
      <c r="L67" s="21">
        <f t="shared" ref="L67" si="47">IFERROR(B67/E67,"")</f>
        <v>0.94534700067116417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7.8164062499999992E-2</v>
      </c>
      <c r="P67" s="25">
        <f>VLOOKUP(A67,'[1]Valuation Sheet'!$B:$W,21,FALSE)</f>
        <v>6.1700450830301703</v>
      </c>
      <c r="Q67" s="26">
        <f>P67/5</f>
        <v>1.234009016606034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0.34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1.1412892076502732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3.446862258464817</v>
      </c>
      <c r="L68" s="21">
        <f t="shared" ref="L68:L77" si="50">IFERROR(B68/E68,"")</f>
        <v>3.222785393220962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0.11761764705882352</v>
      </c>
      <c r="P68" s="25">
        <f>VLOOKUP(A68,'[1]Valuation Sheet'!$B:$W,21,FALSE)</f>
        <v>2.2298194611519229</v>
      </c>
      <c r="Q68" s="26">
        <f>P68/5</f>
        <v>0.44596389223038457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0.43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1.3694765957446811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7.0145754455716247</v>
      </c>
      <c r="L69" s="21">
        <f t="shared" si="50"/>
        <v>3.488079829492444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9.2986046511627909E-2</v>
      </c>
      <c r="P69" s="25">
        <f>VLOOKUP(A69,'[1]Valuation Sheet'!$B:$W,21,FALSE)</f>
        <v>2.1739996724443045</v>
      </c>
      <c r="Q69" s="26">
        <f>P69/5</f>
        <v>0.4347999344888609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0.24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0.92439459265890778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3.017690999608261</v>
      </c>
      <c r="L72" s="21">
        <f t="shared" si="50"/>
        <v>1.5185602108803136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8.3299999999999999E-2</v>
      </c>
      <c r="P72" s="25">
        <f>VLOOKUP(A72,'[1]Valuation Sheet'!$B:$W,21,FALSE)</f>
        <v>3.8974442489542538</v>
      </c>
      <c r="Q72" s="26">
        <f>P72/5</f>
        <v>0.77948884979085076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2.05</v>
      </c>
      <c r="C73" s="21">
        <f>IFERROR(VLOOKUP(A73,'[1]Business Score'!$A:$O,15,FALSE),"")</f>
        <v>0.38573939393939388</v>
      </c>
      <c r="D73" s="21">
        <f>IFERROR(B73/VLOOKUP(A73,'[1]Business Score'!$A:$Q,17,FALSE),"")</f>
        <v>2.4782641590180647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5.3144688673464584</v>
      </c>
      <c r="L73" s="21">
        <f t="shared" si="50"/>
        <v>5.7118872294600003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4.6895121951219518E-2</v>
      </c>
      <c r="P73" s="25">
        <f>VLOOKUP(A73,'[1]Valuation Sheet'!$B:$W,21,FALSE)</f>
        <v>0.48866777328053379</v>
      </c>
      <c r="Q73" s="26">
        <f>P73/5</f>
        <v>9.7733554656106753E-2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/>
      </c>
      <c r="C75" s="21">
        <f>IFERROR(VLOOKUP(A75,'[1]Business Score'!$A:$O,15,FALSE),"")</f>
        <v>4.0982308845577159E-2</v>
      </c>
      <c r="D75" s="21" t="str">
        <f>IFERROR(B75/VLOOKUP(A75,'[1]Business Score'!$A:$Q,17,FALSE),"")</f>
        <v/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FAIRLY PRICED</v>
      </c>
      <c r="J75" s="32" t="e">
        <f t="shared" si="52"/>
        <v>#VALUE!</v>
      </c>
      <c r="K75" s="7" t="str">
        <f t="shared" si="49"/>
        <v/>
      </c>
      <c r="L75" s="21" t="str">
        <f t="shared" si="50"/>
        <v/>
      </c>
      <c r="M75" s="21">
        <f>VLOOKUP(A75,'[1]Business Score'!$A:$BU,73,)</f>
        <v>8.2226048830848306</v>
      </c>
      <c r="N75" s="21" t="str">
        <f t="shared" si="48"/>
        <v/>
      </c>
      <c r="O75" s="8" t="str">
        <f>IFERROR(R75/B75,"")</f>
        <v/>
      </c>
      <c r="P75" s="25" t="e">
        <f>VLOOKUP(A75,'[1]Valuation Sheet'!$B:$W,21,FALSE)</f>
        <v>#N/A</v>
      </c>
      <c r="Q75" s="26" t="e">
        <f t="shared" ref="Q75:Q91" si="53">P75/5</f>
        <v>#N/A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0.39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1.4230193821624317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14.858538918881866</v>
      </c>
      <c r="L77" s="21">
        <f t="shared" si="50"/>
        <v>5.0322807255214803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1.6776318754371151</v>
      </c>
      <c r="Q77" s="26">
        <f t="shared" si="53"/>
        <v>0.335526375087423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16.60</v>
      </c>
      <c r="C79" s="21">
        <f>IFERROR(VLOOKUP(A79,'[1]Business Score'!$A:$O,15,FALSE),"")</f>
        <v>3.050119845329883</v>
      </c>
      <c r="D79" s="21">
        <f>IFERROR(B79/VLOOKUP(A79,'[1]Business Score'!$A:$Q,17,FALSE),"")</f>
        <v>21.372415353509478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>BUY</v>
      </c>
      <c r="K79" s="7">
        <f t="shared" ref="K79" si="54">IFERROR(B79/C79,"")</f>
        <v>5.4424090992413587</v>
      </c>
      <c r="L79" s="21">
        <f t="shared" ref="L79" si="55">IFERROR(B79/E79,"")</f>
        <v>4.6233567610990169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0.12048192771084336</v>
      </c>
      <c r="P79" s="25">
        <f>VLOOKUP(A79,'[1]Valuation Sheet'!$B:$W,21,FALSE)</f>
        <v>1.1337597218051276</v>
      </c>
      <c r="Q79" s="26">
        <f t="shared" si="53"/>
        <v>0.22675194436102553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2.70</v>
      </c>
      <c r="C80" s="21">
        <f>IFERROR(VLOOKUP(A80,'[1]Business Score'!$A:$O,15,FALSE),"")</f>
        <v>0.77615076923076631</v>
      </c>
      <c r="D80" s="21">
        <f>IFERROR(B80/VLOOKUP(A80,'[1]Business Score'!$A:$Q,17,FALSE),"")</f>
        <v>7.9846377726750868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>BUY</v>
      </c>
      <c r="K80" s="7">
        <f t="shared" ref="K80:K86" si="57">IFERROR(B80/C80,"")</f>
        <v>3.4787055647396157</v>
      </c>
      <c r="L80" s="21">
        <f t="shared" ref="L80:L86" si="58">IFERROR(B80/E80,"")</f>
        <v>1.9087893113785093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0.14808888888888888</v>
      </c>
      <c r="P80" s="25">
        <f>VLOOKUP(A80,'[1]Valuation Sheet'!$B:$W,21,FALSE)</f>
        <v>4.0778317400672659</v>
      </c>
      <c r="Q80" s="26">
        <f t="shared" si="53"/>
        <v>0.81556634801345318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18.30</v>
      </c>
      <c r="C81" s="21">
        <f>IFERROR(VLOOKUP(A81,'[1]Business Score'!$A:$O,15,FALSE),"")</f>
        <v>0.27805461538462334</v>
      </c>
      <c r="D81" s="21">
        <f>IFERROR(B81/VLOOKUP(A81,'[1]Business Score'!$A:$Q,17,FALSE),"")</f>
        <v>44.409332708532169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65.814408348109041</v>
      </c>
      <c r="L81" s="21">
        <f t="shared" si="58"/>
        <v>3.5037859695442721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2.2173117672158535</v>
      </c>
      <c r="Q81" s="26">
        <f t="shared" si="53"/>
        <v>0.4434623534431707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3.70</v>
      </c>
      <c r="C84" s="21">
        <f>IFERROR(VLOOKUP(A84,'[1]Business Score'!$A:$O,15,FALSE),"")</f>
        <v>2.316793483507642</v>
      </c>
      <c r="D84" s="21">
        <f>IFERROR(B84/VLOOKUP(A84,'[1]Business Score'!$A:$Q,17,FALSE),"")</f>
        <v>20.622120488736925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1.5970348787403241</v>
      </c>
      <c r="L84" s="21">
        <f t="shared" si="58"/>
        <v>-5.0501281561894888</v>
      </c>
      <c r="M84" s="21">
        <f>VLOOKUP(A84,'[1]Business Score'!$A:$BU,73,)</f>
        <v>-0.41726384907277192</v>
      </c>
      <c r="N84" s="21">
        <f t="shared" si="59"/>
        <v>0.1794189885574963</v>
      </c>
      <c r="O84" s="8">
        <f>IFERROR(R84/B84,"")</f>
        <v>0</v>
      </c>
      <c r="P84" s="25">
        <f>VLOOKUP(A84,'[1]Valuation Sheet'!$B:$W,21,FALSE)</f>
        <v>2.0469811127272828</v>
      </c>
      <c r="Q84" s="26">
        <f t="shared" si="53"/>
        <v>0.40939622254545655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490.00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852.61199102712237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6.4264515122473096</v>
      </c>
      <c r="L85" s="21">
        <f t="shared" si="58"/>
        <v>8.8535467618199544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3.6928571428571429E-2</v>
      </c>
      <c r="P85" s="25">
        <f>VLOOKUP(A85,'[1]Valuation Sheet'!$B:$W,21,FALSE)</f>
        <v>0.70676964630087635</v>
      </c>
      <c r="Q85" s="26">
        <f t="shared" si="53"/>
        <v>0.14135392926017526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114.80</v>
      </c>
      <c r="C86" s="21">
        <f>IFERROR(VLOOKUP(A86,'[1]Business Score'!$A:$O,15,FALSE),"")</f>
        <v>23.447493520264</v>
      </c>
      <c r="D86" s="21">
        <f>IFERROR(B86/VLOOKUP(A86,'[1]Business Score'!$A:$Q,17,FALSE),"")</f>
        <v>79.991250211320391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4.8960457074350625</v>
      </c>
      <c r="L86" s="21">
        <f t="shared" si="58"/>
        <v>3.8118315052410869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0.14802439024390246</v>
      </c>
      <c r="P86" s="25">
        <f>VLOOKUP(A86,'[1]Valuation Sheet'!$B:$W,21,FALSE)</f>
        <v>0.83995924745267891</v>
      </c>
      <c r="Q86" s="26">
        <f t="shared" si="53"/>
        <v>0.16799184949053578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1.60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5.284589807581856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3.3279623549377781</v>
      </c>
      <c r="L89" s="21">
        <f t="shared" ref="L89" si="64">IFERROR(B89/E89,"")</f>
        <v>3.3589601181278379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9.3749999999999986E-2</v>
      </c>
      <c r="P89" s="25">
        <f>VLOOKUP(A89,'[1]Valuation Sheet'!$B:$W,21,FALSE)</f>
        <v>2.9780931589293664</v>
      </c>
      <c r="Q89" s="26">
        <f t="shared" si="53"/>
        <v>0.59561863178587326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6.05</v>
      </c>
      <c r="C91" s="17">
        <f>IFERROR(VLOOKUP(A91,'[1]Business Score'!$A:$O,15,FALSE),"")</f>
        <v>2.9629288806431671</v>
      </c>
      <c r="D91" s="17">
        <f>IFERROR(B91/VLOOKUP(A91,'[1]Business Score'!$A:$Q,17,FALSE),"")</f>
        <v>40.225275622336852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2.0418984875150694</v>
      </c>
      <c r="L91" s="17">
        <f t="shared" ref="L91" si="68">IFERROR(B91/E91,"")</f>
        <v>2.7796994651564648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4.1489844916795064</v>
      </c>
      <c r="Q91" s="23">
        <f t="shared" si="53"/>
        <v>0.82979689833590131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2019-08-14T13:54:49Z</dcterms:modified>
</cp:coreProperties>
</file>