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C5FE5B29-FEBC-4B21-A792-6EC67B46CC76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<sst xmlns="http://schemas.openxmlformats.org/spreadsheetml/2006/main" count="108" uniqueCount="108">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</sst>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9.9343118695364427E-2</v>
          </cell>
          <cell r="H7" t="str">
            <v>46.80</v>
          </cell>
          <cell r="I7" t="str">
            <v>UNDERPRICED</v>
          </cell>
          <cell r="J7">
            <v>3.0788422247520204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8.7934989882260339E-2</v>
          </cell>
          <cell r="O7">
            <v>50.915357526489778</v>
          </cell>
          <cell r="P7">
            <v>0.17586997976452068</v>
          </cell>
          <cell r="Q7">
            <v>55.030715052979566</v>
          </cell>
          <cell r="R7">
            <v>0.35173995952904158</v>
          </cell>
          <cell r="S7">
            <v>63.261430105959143</v>
          </cell>
          <cell r="T7">
            <v>0.70347991905808316</v>
          </cell>
          <cell r="U7">
            <v>79.722860211918288</v>
          </cell>
          <cell r="V7">
            <v>1.7586997976452077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0.20328177370374717</v>
          </cell>
          <cell r="H12" t="str">
            <v>6.70</v>
          </cell>
          <cell r="I12" t="str">
            <v>UNDERPRICED</v>
          </cell>
          <cell r="J12">
            <v>2.3866279467113656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0.13582911682742416</v>
          </cell>
          <cell r="O12">
            <v>7.6100550827437417</v>
          </cell>
          <cell r="P12">
            <v>0.27165823365484831</v>
          </cell>
          <cell r="Q12">
            <v>8.520110165487484</v>
          </cell>
          <cell r="R12">
            <v>0.54331646730969685</v>
          </cell>
          <cell r="S12">
            <v>10.340220330974969</v>
          </cell>
          <cell r="T12">
            <v>1.0866329346193937</v>
          </cell>
          <cell r="U12">
            <v>13.980440661949938</v>
          </cell>
          <cell r="V12">
            <v>2.716582336548484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4.5658901313114029E-2</v>
          </cell>
          <cell r="H13" t="str">
            <v>10.40</v>
          </cell>
          <cell r="I13" t="str">
            <v>FAIRLY PRICED</v>
          </cell>
          <cell r="J13">
            <v>5.0982728906336208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6.3197718440274553E-2</v>
          </cell>
          <cell r="O13">
            <v>11.057256271778856</v>
          </cell>
          <cell r="P13">
            <v>0.12639543688054933</v>
          </cell>
          <cell r="Q13">
            <v>11.714512543557714</v>
          </cell>
          <cell r="R13">
            <v>0.25279087376109866</v>
          </cell>
          <cell r="S13">
            <v>13.029025087115427</v>
          </cell>
          <cell r="T13">
            <v>0.50558174752219731</v>
          </cell>
          <cell r="U13">
            <v>15.658050174230853</v>
          </cell>
          <cell r="V13">
            <v>1.2639543688054933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0.12285398143484878</v>
          </cell>
          <cell r="H14" t="str">
            <v>6.20</v>
          </cell>
          <cell r="I14" t="str">
            <v>UNDERPRICED</v>
          </cell>
          <cell r="J14">
            <v>3.6283331185493508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9.8768613278141126E-2</v>
          </cell>
          <cell r="O14">
            <v>6.8123654023244749</v>
          </cell>
          <cell r="P14">
            <v>0.19753722655628203</v>
          </cell>
          <cell r="Q14">
            <v>7.4247308046489486</v>
          </cell>
          <cell r="R14">
            <v>0.39507445311256406</v>
          </cell>
          <cell r="S14">
            <v>8.649461609297898</v>
          </cell>
          <cell r="T14">
            <v>0.79014890622512834</v>
          </cell>
          <cell r="U14">
            <v>11.098923218595797</v>
          </cell>
          <cell r="V14">
            <v>1.9753722655628208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0.49193945242505188</v>
          </cell>
          <cell r="H15" t="str">
            <v>1.58</v>
          </cell>
          <cell r="I15" t="str">
            <v>UNDERPRICED</v>
          </cell>
          <cell r="J15">
            <v>2.1260391591522785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0.26884033875693158</v>
          </cell>
          <cell r="O15">
            <v>2.0047677352359519</v>
          </cell>
          <cell r="P15">
            <v>0.53768067751386273</v>
          </cell>
          <cell r="Q15">
            <v>2.4295354704719032</v>
          </cell>
          <cell r="R15">
            <v>1.0753613550277255</v>
          </cell>
          <cell r="S15">
            <v>3.2790709409438064</v>
          </cell>
          <cell r="T15">
            <v>2.1507227100554513</v>
          </cell>
          <cell r="U15">
            <v>4.9781418818876135</v>
          </cell>
          <cell r="V15">
            <v>5.3768067751386281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-5.5584184403425788E-2</v>
          </cell>
          <cell r="H17" t="str">
            <v>29.00</v>
          </cell>
          <cell r="I17" t="str">
            <v>OVERPRICED</v>
          </cell>
          <cell r="J17">
            <v>5.427569599505162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1.6545688940402981E-2</v>
          </cell>
          <cell r="O17">
            <v>29.479824979271687</v>
          </cell>
          <cell r="P17">
            <v>3.3091377880805961E-2</v>
          </cell>
          <cell r="Q17">
            <v>29.959649958543373</v>
          </cell>
          <cell r="R17">
            <v>6.6182755761611922E-2</v>
          </cell>
          <cell r="S17">
            <v>30.919299917086747</v>
          </cell>
          <cell r="T17">
            <v>0.13236551152322362</v>
          </cell>
          <cell r="U17">
            <v>32.838599834173486</v>
          </cell>
          <cell r="V17">
            <v>0.33091377880805917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0.20224257560102119</v>
          </cell>
          <cell r="H20" t="str">
            <v>6.05</v>
          </cell>
          <cell r="I20" t="str">
            <v>UNDERPRICED</v>
          </cell>
          <cell r="J20">
            <v>2.4044255327993018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0.13535026239305514</v>
          </cell>
          <cell r="O20">
            <v>6.8688690874779832</v>
          </cell>
          <cell r="P20">
            <v>0.27070052478611006</v>
          </cell>
          <cell r="Q20">
            <v>7.6877381749559657</v>
          </cell>
          <cell r="R20">
            <v>0.54140104957221991</v>
          </cell>
          <cell r="S20">
            <v>9.3254763499119306</v>
          </cell>
          <cell r="T20">
            <v>1.0828020991444403</v>
          </cell>
          <cell r="U20">
            <v>12.600952699823862</v>
          </cell>
          <cell r="V20">
            <v>2.7070052478611006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5.5830019883745322E-2</v>
          </cell>
          <cell r="H23" t="str">
            <v>19.35</v>
          </cell>
          <cell r="I23" t="str">
            <v>UNDERPRICED</v>
          </cell>
          <cell r="J23">
            <v>3.4290093532121495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6.7884491075121955E-2</v>
          </cell>
          <cell r="O23">
            <v>20.663564902303612</v>
          </cell>
          <cell r="P23">
            <v>0.13576898215024413</v>
          </cell>
          <cell r="Q23">
            <v>21.977129804607227</v>
          </cell>
          <cell r="R23">
            <v>0.27153796430048804</v>
          </cell>
          <cell r="S23">
            <v>24.604259609214445</v>
          </cell>
          <cell r="T23">
            <v>0.54307592860097609</v>
          </cell>
          <cell r="U23">
            <v>29.858519218428889</v>
          </cell>
          <cell r="V23">
            <v>1.3576898215024404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-0.1723183934661783</v>
          </cell>
          <cell r="H27" t="str">
            <v>17.05</v>
          </cell>
          <cell r="I27" t="str">
            <v>OVERPRICED</v>
          </cell>
          <cell r="J27">
            <v>53.138849884103578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-3.724453017724727E-2</v>
          </cell>
          <cell r="O27">
            <v>16.414980760477935</v>
          </cell>
          <cell r="P27">
            <v>-7.4489060354494541E-2</v>
          </cell>
          <cell r="Q27">
            <v>15.779961520955869</v>
          </cell>
          <cell r="R27">
            <v>-0.14897812070898908</v>
          </cell>
          <cell r="S27">
            <v>14.509923041911737</v>
          </cell>
          <cell r="T27">
            <v>-0.29795624141797816</v>
          </cell>
          <cell r="U27">
            <v>11.969846083823473</v>
          </cell>
          <cell r="V27">
            <v>-0.74489060354494552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-0.12578444560689456</v>
          </cell>
          <cell r="H28" t="str">
            <v>60.40</v>
          </cell>
          <cell r="I28" t="str">
            <v>OVERPRICED</v>
          </cell>
          <cell r="J28">
            <v>11.327165133476656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-1.5802047533495345E-2</v>
          </cell>
          <cell r="O28">
            <v>59.445556328976878</v>
          </cell>
          <cell r="P28">
            <v>-3.1604095066990578E-2</v>
          </cell>
          <cell r="Q28">
            <v>58.491112657953771</v>
          </cell>
          <cell r="R28">
            <v>-6.3208190133981268E-2</v>
          </cell>
          <cell r="S28">
            <v>56.582225315907529</v>
          </cell>
          <cell r="T28">
            <v>-0.12641638026796254</v>
          </cell>
          <cell r="U28">
            <v>52.764450631815059</v>
          </cell>
          <cell r="V28">
            <v>-0.31604095066990623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-7.0365754166616681E-2</v>
          </cell>
          <cell r="H30" t="str">
            <v>15.25</v>
          </cell>
          <cell r="I30" t="str">
            <v>OVERPRICED</v>
          </cell>
          <cell r="J30">
            <v>62.77320913776957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9.7344561162917564E-3</v>
          </cell>
          <cell r="O30">
            <v>15.39845045577345</v>
          </cell>
          <cell r="P30">
            <v>1.9468912232583735E-2</v>
          </cell>
          <cell r="Q30">
            <v>15.546900911546903</v>
          </cell>
          <cell r="R30">
            <v>3.8937824465167248E-2</v>
          </cell>
          <cell r="S30">
            <v>15.8438018230938</v>
          </cell>
          <cell r="T30">
            <v>7.7875648930334496E-2</v>
          </cell>
          <cell r="U30">
            <v>16.437603646187601</v>
          </cell>
          <cell r="V30">
            <v>0.19468912232583646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-0.12378969939016468</v>
          </cell>
          <cell r="H32" t="str">
            <v>13.70</v>
          </cell>
          <cell r="I32" t="str">
            <v>OVERPRICED</v>
          </cell>
          <cell r="J32">
            <v>16.727798461167225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-1.4882883931467417E-2</v>
          </cell>
          <cell r="O32">
            <v>13.496104490138896</v>
          </cell>
          <cell r="P32">
            <v>-2.9765767862934722E-2</v>
          </cell>
          <cell r="Q32">
            <v>13.292208980277794</v>
          </cell>
          <cell r="R32">
            <v>-5.9531535725869444E-2</v>
          </cell>
          <cell r="S32">
            <v>12.884417960555588</v>
          </cell>
          <cell r="T32">
            <v>-0.11906307145173889</v>
          </cell>
          <cell r="U32">
            <v>12.068835921111177</v>
          </cell>
          <cell r="V32">
            <v>-0.29765767862934722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-1.6270098792205135E-2</v>
          </cell>
          <cell r="H34" t="str">
            <v>7.10</v>
          </cell>
          <cell r="I34" t="str">
            <v>FAIRLY PRICED</v>
          </cell>
          <cell r="J34">
            <v>6.668470406974234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3.4661314997378456E-2</v>
          </cell>
          <cell r="O34">
            <v>7.3460953364813868</v>
          </cell>
          <cell r="P34">
            <v>6.9322629994756912E-2</v>
          </cell>
          <cell r="Q34">
            <v>7.5921906729627739</v>
          </cell>
          <cell r="R34">
            <v>0.1386452599895136</v>
          </cell>
          <cell r="S34">
            <v>8.0843813459255465</v>
          </cell>
          <cell r="T34">
            <v>0.27729051997902721</v>
          </cell>
          <cell r="U34">
            <v>9.0687626918510933</v>
          </cell>
          <cell r="V34">
            <v>0.69322629994756824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7.3181007328063249E-2</v>
          </cell>
          <cell r="H40" t="str">
            <v>1.09</v>
          </cell>
          <cell r="I40" t="str">
            <v>UNDERPRICED</v>
          </cell>
          <cell r="J40">
            <v>5.5997438187016435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7.5879691659688886E-2</v>
          </cell>
          <cell r="O40">
            <v>1.172708863909061</v>
          </cell>
          <cell r="P40">
            <v>0.15175938331937777</v>
          </cell>
          <cell r="Q40">
            <v>1.2554177278181218</v>
          </cell>
          <cell r="R40">
            <v>0.30351876663875532</v>
          </cell>
          <cell r="S40">
            <v>1.4208354556362435</v>
          </cell>
          <cell r="T40">
            <v>0.60703753327751064</v>
          </cell>
          <cell r="U40">
            <v>1.7516709112724866</v>
          </cell>
          <cell r="V40">
            <v>1.5175938331937764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0.2623410429689047</v>
          </cell>
          <cell r="H41" t="str">
            <v>6.20</v>
          </cell>
          <cell r="I41" t="str">
            <v>UNDERPRICED</v>
          </cell>
          <cell r="J41">
            <v>3.474557359246754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0.16304317053290984</v>
          </cell>
          <cell r="O41">
            <v>7.2108676573040409</v>
          </cell>
          <cell r="P41">
            <v>0.32608634106581968</v>
          </cell>
          <cell r="Q41">
            <v>8.2217353146080825</v>
          </cell>
          <cell r="R41">
            <v>0.65217268213163937</v>
          </cell>
          <cell r="S41">
            <v>10.243470629216164</v>
          </cell>
          <cell r="T41">
            <v>1.3043453642632787</v>
          </cell>
          <cell r="U41">
            <v>14.286941258432329</v>
          </cell>
          <cell r="V41">
            <v>3.260863410658196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-8.5032564558446683E-2</v>
          </cell>
          <cell r="H46" t="str">
            <v>1.54</v>
          </cell>
          <cell r="I46" t="str">
            <v>OVERPRICED</v>
          </cell>
          <cell r="J46">
            <v>7.5105025124430425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2.9761035213857756E-3</v>
          </cell>
          <cell r="O46">
            <v>1.5445831994229342</v>
          </cell>
          <cell r="P46">
            <v>5.9522070427715512E-3</v>
          </cell>
          <cell r="Q46">
            <v>1.5491663988458682</v>
          </cell>
          <cell r="R46">
            <v>1.190441408554288E-2</v>
          </cell>
          <cell r="S46">
            <v>1.558332797691736</v>
          </cell>
          <cell r="T46">
            <v>2.3808828171085761E-2</v>
          </cell>
          <cell r="U46">
            <v>1.5766655953834721</v>
          </cell>
          <cell r="V46">
            <v>5.9522070427714402E-2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-0.13483333634565767</v>
          </cell>
          <cell r="H48" t="str">
            <v>11.00</v>
          </cell>
          <cell r="I48" t="str">
            <v>OVERPRICED</v>
          </cell>
          <cell r="J48">
            <v>28.800083139875014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-1.9971706278071988E-2</v>
          </cell>
          <cell r="O48">
            <v>10.780311230941209</v>
          </cell>
          <cell r="P48">
            <v>-3.9943412556143865E-2</v>
          </cell>
          <cell r="Q48">
            <v>10.560622461882417</v>
          </cell>
          <cell r="R48">
            <v>-7.988682511228784E-2</v>
          </cell>
          <cell r="S48">
            <v>10.121244923764834</v>
          </cell>
          <cell r="T48">
            <v>-0.15977365022457557</v>
          </cell>
          <cell r="U48">
            <v>9.2424898475296686</v>
          </cell>
          <cell r="V48">
            <v>-0.39943412556143898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-0.17237114752784924</v>
          </cell>
          <cell r="H49" t="str">
            <v>17.20</v>
          </cell>
          <cell r="I49" t="str">
            <v>OVERPRICED</v>
          </cell>
          <cell r="J49">
            <v>700.24322628211871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-3.7268838840143981E-2</v>
          </cell>
          <cell r="O49">
            <v>16.558975971949522</v>
          </cell>
          <cell r="P49">
            <v>-7.4537677680288073E-2</v>
          </cell>
          <cell r="Q49">
            <v>15.917951943899045</v>
          </cell>
          <cell r="R49">
            <v>-0.14907535536057615</v>
          </cell>
          <cell r="S49">
            <v>14.63590388779809</v>
          </cell>
          <cell r="T49">
            <v>-0.29815071072115229</v>
          </cell>
          <cell r="U49">
            <v>12.071807775596181</v>
          </cell>
          <cell r="V49">
            <v>-0.74537677680288061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-4.8232595094682786E-2</v>
          </cell>
          <cell r="H50" t="str">
            <v>11.50</v>
          </cell>
          <cell r="I50" t="str">
            <v>FAIRLY PRICED</v>
          </cell>
          <cell r="J50">
            <v>5.6552972051128716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1.9933244336162614E-2</v>
          </cell>
          <cell r="O50">
            <v>11.72923230986587</v>
          </cell>
          <cell r="P50">
            <v>3.9866488672325229E-2</v>
          </cell>
          <cell r="Q50">
            <v>11.958464619731741</v>
          </cell>
          <cell r="R50">
            <v>7.9732977344650457E-2</v>
          </cell>
          <cell r="S50">
            <v>12.41692923946348</v>
          </cell>
          <cell r="T50">
            <v>0.15946595468930069</v>
          </cell>
          <cell r="U50">
            <v>13.333858478926958</v>
          </cell>
          <cell r="V50">
            <v>0.39866488672325184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8.665208501380546E-2</v>
          </cell>
          <cell r="H51" t="str">
            <v>15.00</v>
          </cell>
          <cell r="I51" t="str">
            <v>UNDERPRICED</v>
          </cell>
          <cell r="J51">
            <v>5.047782261584195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8.2087059887775427E-2</v>
          </cell>
          <cell r="O51">
            <v>16.231305898316631</v>
          </cell>
          <cell r="P51">
            <v>0.16417411977555108</v>
          </cell>
          <cell r="Q51">
            <v>17.462611796633265</v>
          </cell>
          <cell r="R51">
            <v>0.32834823955110215</v>
          </cell>
          <cell r="S51">
            <v>19.925223593266534</v>
          </cell>
          <cell r="T51">
            <v>0.6566964791022043</v>
          </cell>
          <cell r="U51">
            <v>24.850447186533064</v>
          </cell>
          <cell r="V51">
            <v>1.6417411977555103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0.40601610867704718</v>
          </cell>
          <cell r="H52" t="str">
            <v>1.03</v>
          </cell>
          <cell r="I52" t="str">
            <v>UNDERPRICED</v>
          </cell>
          <cell r="J52">
            <v>5.0683266803692648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0.22924752766381129</v>
          </cell>
          <cell r="O52">
            <v>1.2661249534937256</v>
          </cell>
          <cell r="P52">
            <v>0.45849505532762236</v>
          </cell>
          <cell r="Q52">
            <v>1.5022499069874511</v>
          </cell>
          <cell r="R52">
            <v>0.91699011065524472</v>
          </cell>
          <cell r="S52">
            <v>1.9744998139749022</v>
          </cell>
          <cell r="T52">
            <v>1.8339802213104894</v>
          </cell>
          <cell r="U52">
            <v>2.9189996279498041</v>
          </cell>
          <cell r="V52">
            <v>4.584950553276224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-0.12412262005910564</v>
          </cell>
          <cell r="H53" t="str">
            <v>15.00</v>
          </cell>
          <cell r="I53" t="str">
            <v>OVERPRICED</v>
          </cell>
          <cell r="J53">
            <v>10.023948082528074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-1.5036291196354967E-2</v>
          </cell>
          <cell r="O53">
            <v>14.774455632054675</v>
          </cell>
          <cell r="P53">
            <v>-3.0072582392709823E-2</v>
          </cell>
          <cell r="Q53">
            <v>14.548911264109353</v>
          </cell>
          <cell r="R53">
            <v>-6.0145164785419647E-2</v>
          </cell>
          <cell r="S53">
            <v>14.097822528218705</v>
          </cell>
          <cell r="T53">
            <v>-0.12029032957083929</v>
          </cell>
          <cell r="U53">
            <v>13.19564505643741</v>
          </cell>
          <cell r="V53">
            <v>-0.30072582392709835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</v>
          </cell>
          <cell r="H63" t="e">
            <v>#N/A</v>
          </cell>
          <cell r="I63" t="str">
            <v>FAIRLY PRICED</v>
          </cell>
          <cell r="J63" t="e">
            <v>#N/A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0.53224730788379893</v>
          </cell>
          <cell r="H70" t="str">
            <v>0.68</v>
          </cell>
          <cell r="I70" t="str">
            <v>UNDERPRICED</v>
          </cell>
          <cell r="J70">
            <v>1.0044311882131121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0.28741388626024333</v>
          </cell>
          <cell r="O70">
            <v>0.87544144265696555</v>
          </cell>
          <cell r="P70">
            <v>0.57482777252048667</v>
          </cell>
          <cell r="Q70">
            <v>1.0708828853139309</v>
          </cell>
          <cell r="R70">
            <v>1.1496555450409733</v>
          </cell>
          <cell r="S70">
            <v>1.4617657706278619</v>
          </cell>
          <cell r="T70">
            <v>2.2993110900819462</v>
          </cell>
          <cell r="U70">
            <v>2.2435315412557237</v>
          </cell>
          <cell r="V70">
            <v>5.7482777252048658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-3.8511544892723834E-2</v>
          </cell>
          <cell r="H85" t="str">
            <v>23.80</v>
          </cell>
          <cell r="I85" t="str">
            <v>FAIRLY PRICED</v>
          </cell>
          <cell r="J85">
            <v>6.6286681273588322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2.4412628953708326E-2</v>
          </cell>
          <cell r="O85">
            <v>24.381020569098258</v>
          </cell>
          <cell r="P85">
            <v>4.8825257907416431E-2</v>
          </cell>
          <cell r="Q85">
            <v>24.962041138196511</v>
          </cell>
          <cell r="R85">
            <v>9.7650515814832861E-2</v>
          </cell>
          <cell r="S85">
            <v>26.124082276393022</v>
          </cell>
          <cell r="T85">
            <v>0.19530103162966594</v>
          </cell>
          <cell r="U85">
            <v>28.44816455278605</v>
          </cell>
          <cell r="V85">
            <v>0.48825257907416475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-4.5135022857286836E-2</v>
          </cell>
          <cell r="H92" t="str">
            <v>148.00</v>
          </cell>
          <cell r="I92" t="str">
            <v>FAIRLY PRICED</v>
          </cell>
          <cell r="J92">
            <v>4.9142078638996596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2.1360581624178199E-2</v>
          </cell>
          <cell r="O92">
            <v>151.16136608037837</v>
          </cell>
          <cell r="P92">
            <v>4.2721163248356397E-2</v>
          </cell>
          <cell r="Q92">
            <v>154.32273216075674</v>
          </cell>
          <cell r="R92">
            <v>8.5442326496712795E-2</v>
          </cell>
          <cell r="S92">
            <v>160.64546432151349</v>
          </cell>
          <cell r="T92">
            <v>0.17088465299342581</v>
          </cell>
          <cell r="U92">
            <v>173.29092864302703</v>
          </cell>
          <cell r="V92">
            <v>0.42721163248356442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3.869689693919369E-2</v>
          </cell>
          <cell r="H94" t="str">
            <v>1.32</v>
          </cell>
          <cell r="I94" t="str">
            <v>FAIRLY PRICED</v>
          </cell>
          <cell r="J94">
            <v>1615.5326069258074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5.9989680764104714E-2</v>
          </cell>
          <cell r="O94">
            <v>1.3991863786086183</v>
          </cell>
          <cell r="P94">
            <v>0.11997936152820943</v>
          </cell>
          <cell r="Q94">
            <v>1.4783727572172365</v>
          </cell>
          <cell r="R94">
            <v>0.23995872305641863</v>
          </cell>
          <cell r="S94">
            <v>1.6367455144344727</v>
          </cell>
          <cell r="T94">
            <v>0.47991744611283726</v>
          </cell>
          <cell r="U94">
            <v>1.9534910288689453</v>
          </cell>
          <cell r="V94">
            <v>1.1997936152820934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-0.16938309651847622</v>
          </cell>
          <cell r="H99" t="str">
            <v>129.00</v>
          </cell>
          <cell r="I99" t="str">
            <v>OVERPRICED</v>
          </cell>
          <cell r="J99">
            <v>22.444128837009572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-3.5891968085466686E-2</v>
          </cell>
          <cell r="O99">
            <v>124.3699361169748</v>
          </cell>
          <cell r="P99">
            <v>-7.1783936170933371E-2</v>
          </cell>
          <cell r="Q99">
            <v>119.7398722339496</v>
          </cell>
          <cell r="R99">
            <v>-0.14356787234186685</v>
          </cell>
          <cell r="S99">
            <v>110.47974446789918</v>
          </cell>
          <cell r="T99">
            <v>-0.28713574468373371</v>
          </cell>
          <cell r="U99">
            <v>91.959488935798348</v>
          </cell>
          <cell r="V99">
            <v>-0.71783936170933427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23</v>
          </cell>
        </row>
        <row r="102">
          <cell r="I102">
            <v>27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46800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238185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257192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222580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31284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853470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206910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607590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146630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483200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200385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220707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2057.7219999999998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44308.5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17856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20680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86000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138000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61500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8167.9000000000005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39750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 t="e">
            <v>#N/A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4712.4000000000005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16516.010000000002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50248.959999999999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1018.3140000000001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2625732.1963499999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05/07/2019 14:40:17.017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H5" sqref="H5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05/07/2019 14:40:17.017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62.00</v>
      </c>
      <c r="C7" s="21">
        <f>IFERROR(VLOOKUP(A7,'[1]Business Score'!$A:$O,15,FALSE),"")</f>
        <v>8.9126322189724441</v>
      </c>
      <c r="D7" s="21">
        <f>IFERROR(B7/VLOOKUP(A7,'[1]Business Score'!$A:$Q,17,FALSE),"")</f>
        <v>34.386024071686251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6.9564185390730851</v>
      </c>
      <c r="L7" s="21">
        <f t="shared" si="3"/>
        <v>9.2572343727913093</v>
      </c>
      <c r="M7" s="21">
        <f>VLOOKUP(A7,'[1]Business Score'!$A:$BU,73,)</f>
        <v>10.658222191536101</v>
      </c>
      <c r="N7" s="21">
        <f>IFERROR(B7/D7,"")</f>
        <v>1.8030581224146625</v>
      </c>
      <c r="O7" s="8">
        <f>IFERROR(R7/B7,"")</f>
        <v>4.8419354838709676E-2</v>
      </c>
      <c r="P7" s="25">
        <f>VLOOKUP(A7,'[1]Valuation Sheet'!$B:$W,21,FALSE)</f>
        <v>-0.12545006802868097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46.80</v>
      </c>
      <c r="C8" s="21">
        <f>IFERROR(VLOOKUP(A8,'[1]Business Score'!$A:$O,15,FALSE),"")</f>
        <v>7.0404773333333335</v>
      </c>
      <c r="D8" s="21">
        <f>IFERROR(B8/VLOOKUP(A8,'[1]Business Score'!$A:$Q,17,FALSE),"")</f>
        <v>82.798946517857146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6.6472765672327512</v>
      </c>
      <c r="L8" s="21">
        <f t="shared" si="3"/>
        <v>3.0788422247520204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4.271794871794872E-2</v>
      </c>
      <c r="P8" s="25">
        <f>VLOOKUP(A8,'[1]Valuation Sheet'!$B:$W,21,FALSE)</f>
        <v>1.7586997976452077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3.20</v>
      </c>
      <c r="C10" s="21">
        <f>IFERROR(VLOOKUP(A10,'[1]Business Score'!$A:$O,15,FALSE),"")</f>
        <v>0.31064012345679054</v>
      </c>
      <c r="D10" s="21">
        <f>IFERROR(B10/VLOOKUP(A10,'[1]Business Score'!$A:$Q,17,FALSE),"")</f>
        <v>5.3155471499868661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/>
      </c>
      <c r="K10" s="7">
        <f t="shared" ref="K10" si="4">IFERROR(B10/C10,"")</f>
        <v>10.301309323440035</v>
      </c>
      <c r="L10" s="21">
        <f t="shared" ref="L10" si="5">IFERROR(B10/E10,"")</f>
        <v>6.6775936126367359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7.8093749999999976E-2</v>
      </c>
      <c r="P10" s="25">
        <f>VLOOKUP(A10,'[1]Valuation Sheet'!$B:$W,21,FALSE)</f>
        <v>0.56609001407572657</v>
      </c>
      <c r="Q10" s="26">
        <f>P10/5</f>
        <v>0.11321800281514531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6.70</v>
      </c>
      <c r="C12" s="21">
        <f>IFERROR(VLOOKUP(A12,'[1]Business Score'!$A:$O,15,FALSE),"")</f>
        <v>2.6717605344585071</v>
      </c>
      <c r="D12" s="21">
        <f>IFERROR(B12/VLOOKUP(A12,'[1]Business Score'!$A:$Q,17,FALSE),"")</f>
        <v>16.714709361029971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2.5077097717359265</v>
      </c>
      <c r="L12" s="21">
        <f t="shared" ref="L12" si="7">IFERROR(B12/E12,"")</f>
        <v>2.3866279467113656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7.2405970149253748E-2</v>
      </c>
      <c r="P12" s="25">
        <f>VLOOKUP(A12,'[1]Valuation Sheet'!$B:$W,21,FALSE)</f>
        <v>2.716582336548484</v>
      </c>
      <c r="Q12" s="26">
        <f>P12/5</f>
        <v>0.54331646730969685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10.40</v>
      </c>
      <c r="C13" s="21">
        <f>IFERROR(VLOOKUP(A13,'[1]Business Score'!$A:$O,15,FALSE),"")</f>
        <v>4.1313735948241002</v>
      </c>
      <c r="D13" s="21">
        <f>IFERROR(B13/VLOOKUP(A13,'[1]Business Score'!$A:$Q,17,FALSE),"")</f>
        <v>30.843148136765961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FAIRLY PRICED</v>
      </c>
      <c r="J13" s="34" t="str">
        <f t="shared" si="1"/>
        <v>BUY</v>
      </c>
      <c r="K13" s="7">
        <f t="shared" ref="K13:K23" si="9">IFERROR(B13/C13,"")</f>
        <v>2.5173225711248701</v>
      </c>
      <c r="L13" s="21">
        <f t="shared" ref="L13:L23" si="10">IFERROR(B13/E13,"")</f>
        <v>5.0982728906336208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1.2639543688054933</v>
      </c>
      <c r="Q13" s="26">
        <f>P13/5</f>
        <v>0.25279087376109866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6.20</v>
      </c>
      <c r="C14" s="21">
        <f>IFERROR(VLOOKUP(A14,'[1]Business Score'!$A:$O,15,FALSE),"")</f>
        <v>1.6641782729805015</v>
      </c>
      <c r="D14" s="21">
        <f>IFERROR(B14/VLOOKUP(A14,'[1]Business Score'!$A:$Q,17,FALSE),"")</f>
        <v>16.220136564202431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3.7255623995715048</v>
      </c>
      <c r="L14" s="21">
        <f t="shared" si="10"/>
        <v>3.6283331185493508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4.0074193548387087E-2</v>
      </c>
      <c r="P14" s="25">
        <f>VLOOKUP(A14,'[1]Valuation Sheet'!$B:$W,21,FALSE)</f>
        <v>1.9753722655628208</v>
      </c>
      <c r="Q14" s="26">
        <f>P14/5</f>
        <v>0.39507445311256417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1.58</v>
      </c>
      <c r="C15" s="21">
        <f>IFERROR(VLOOKUP(A15,'[1]Business Score'!$A:$O,15,FALSE),"")</f>
        <v>0.75613777777777902</v>
      </c>
      <c r="D15" s="21">
        <f>IFERROR(B15/VLOOKUP(A15,'[1]Business Score'!$A:$Q,17,FALSE),"")</f>
        <v>9.3731801300505033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2.0895662753995419</v>
      </c>
      <c r="L15" s="21">
        <f t="shared" si="10"/>
        <v>2.1260391591522785</v>
      </c>
      <c r="M15" s="21">
        <f>VLOOKUP(A15,'[1]Business Score'!$A:$BU,73,)</f>
        <v>4.1361166041075972</v>
      </c>
      <c r="N15" s="21">
        <f t="shared" si="8"/>
        <v>0.16856605528517535</v>
      </c>
      <c r="O15" s="8">
        <f>IFERROR(R15/B15,"")</f>
        <v>6.3313291139240488E-2</v>
      </c>
      <c r="P15" s="25">
        <f>VLOOKUP(A15,'[1]Valuation Sheet'!$B:$W,21,FALSE)</f>
        <v>5.3768067751386281</v>
      </c>
      <c r="Q15" s="26">
        <f>P15/5</f>
        <v>1.0753613550277257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1.60</v>
      </c>
      <c r="C16" s="21">
        <f>IFERROR(VLOOKUP(A16,'[1]Business Score'!$A:$O,15,FALSE),"")</f>
        <v>0.79137038315498787</v>
      </c>
      <c r="D16" s="21">
        <f>IFERROR(B16/VLOOKUP(A16,'[1]Business Score'!$A:$Q,17,FALSE),"")</f>
        <v>6.9724076406851694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2.0218092994853007</v>
      </c>
      <c r="L16" s="21">
        <f t="shared" si="10"/>
        <v>2.3335848021700119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6.9046874999999994E-2</v>
      </c>
      <c r="P16" s="25">
        <f>VLOOKUP(A16,'[1]Valuation Sheet'!$B:$W,21,FALSE)</f>
        <v>3.9528333377793938</v>
      </c>
      <c r="Q16" s="26">
        <f>P16/5</f>
        <v>0.79056666755587879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29.00</v>
      </c>
      <c r="C17" s="21">
        <f>IFERROR(VLOOKUP(A17,'[1]Business Score'!$A:$O,15,FALSE),"")</f>
        <v>6.2738564050288845</v>
      </c>
      <c r="D17" s="21">
        <f>IFERROR(B17/VLOOKUP(A17,'[1]Business Score'!$A:$Q,17,FALSE),"")</f>
        <v>18.12356582643374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4.6223563511518533</v>
      </c>
      <c r="L17" s="21">
        <f t="shared" si="10"/>
        <v>5.427569599505162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9.4396551724137925E-2</v>
      </c>
      <c r="P17" s="25">
        <f>VLOOKUP(A17,'[1]Valuation Sheet'!$B:$W,21,FALSE)</f>
        <v>0.33091377880805917</v>
      </c>
      <c r="Q17" s="26">
        <f>P17/5</f>
        <v>6.6182755761611839E-2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40.25</v>
      </c>
      <c r="C18" s="21">
        <f>IFERROR(VLOOKUP(A18,'[1]Business Score'!$A:$O,15,FALSE),"")</f>
        <v>7.26953125</v>
      </c>
      <c r="D18" s="21">
        <f>IFERROR(B18/VLOOKUP(A18,'[1]Business Score'!$A:$Q,17,FALSE),"")</f>
        <v>24.790801680715461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5.5368081676517997</v>
      </c>
      <c r="L18" s="21">
        <f t="shared" si="10"/>
        <v>8.2008387314545974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3.7715527950310565E-2</v>
      </c>
      <c r="P18" s="25">
        <f>VLOOKUP(A18,'[1]Valuation Sheet'!$B:$W,21,FALSE)</f>
        <v>-9.9561165559754916E-2</v>
      </c>
      <c r="Q18" s="26">
        <f>P18/5</f>
        <v>-1.9912233111950985E-2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6.05</v>
      </c>
      <c r="C20" s="21">
        <f>IFERROR(VLOOKUP(A20,'[1]Business Score'!$A:$O,15,FALSE),"")</f>
        <v>2.2984502923976606</v>
      </c>
      <c r="D20" s="21">
        <f>IFERROR(B20/VLOOKUP(A20,'[1]Business Score'!$A:$Q,17,FALSE),"")</f>
        <v>14.943134306354121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2.63220832750264</v>
      </c>
      <c r="L20" s="21">
        <f t="shared" si="10"/>
        <v>2.4044255327993018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0.14052892561983471</v>
      </c>
      <c r="P20" s="25">
        <f>VLOOKUP(A20,'[1]Valuation Sheet'!$B:$W,21,FALSE)</f>
        <v>2.7070052478611006</v>
      </c>
      <c r="Q20" s="26">
        <f>P20/5</f>
        <v>0.54140104957222013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6.85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8.2288695800323701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10.809732834769413</v>
      </c>
      <c r="L21" s="21">
        <f t="shared" si="10"/>
        <v>8.3179521810757286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0.35897746223677762</v>
      </c>
      <c r="Q21" s="26">
        <f>P21/5</f>
        <v>7.179549244735553E-2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0.61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1.3413871268688964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7.0729814854953643</v>
      </c>
      <c r="L22" s="21">
        <f t="shared" si="10"/>
        <v>7.0746668775785135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1.1559210028885212</v>
      </c>
      <c r="Q22" s="26">
        <f>P22/5</f>
        <v>0.23118420057770422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19.35</v>
      </c>
      <c r="C23" s="21">
        <f>IFERROR(VLOOKUP(A23,'[1]Business Score'!$A:$O,15,FALSE),"")</f>
        <v>6.16</v>
      </c>
      <c r="D23" s="21">
        <f>IFERROR(B23/VLOOKUP(A23,'[1]Business Score'!$A:$Q,17,FALSE),"")</f>
        <v>27.320655375934649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3.1412337662337664</v>
      </c>
      <c r="L23" s="21">
        <f t="shared" si="10"/>
        <v>3.4290093532121495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0.14466666666666667</v>
      </c>
      <c r="P23" s="25">
        <f>VLOOKUP(A23,'[1]Valuation Sheet'!$B:$W,21,FALSE)</f>
        <v>1.3576898215024404</v>
      </c>
      <c r="Q23" s="26">
        <f>P23/5</f>
        <v>0.2715379643004881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47.50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41.29877173913043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15.485429702996869</v>
      </c>
      <c r="L26" s="21">
        <f t="shared" ref="L26:L27" si="14">IFERROR(B26/E26,"")</f>
        <v>18.948053654905067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3.8804210526315788E-2</v>
      </c>
      <c r="P26" s="25">
        <f>VLOOKUP(A26,'[1]Valuation Sheet'!$B:$W,21,FALSE)</f>
        <v>-0.17198629644457286</v>
      </c>
      <c r="Q26" s="26">
        <f>P26/5</f>
        <v>-3.4397259288914572E-2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17.05</v>
      </c>
      <c r="C27" s="21">
        <f>IFERROR(VLOOKUP(A27,'[1]Business Score'!$A:$O,15,FALSE),"")</f>
        <v>0.12027406976744236</v>
      </c>
      <c r="D27" s="21">
        <f>IFERROR(B27/VLOOKUP(A27,'[1]Business Score'!$A:$Q,17,FALSE),"")</f>
        <v>5.4910371150630795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141.75956657130894</v>
      </c>
      <c r="L27" s="21">
        <f t="shared" si="14"/>
        <v>53.138849884103578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-0.74489060354494552</v>
      </c>
      <c r="Q27" s="26">
        <f>P27/5</f>
        <v>-0.14897812070898911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60.40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23.540938355614973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60.207088961082619</v>
      </c>
      <c r="L28" s="21">
        <f t="shared" ref="L28" si="15">IFERROR(B28/E28,"")</f>
        <v>11.327165133476656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4.2804635761589403E-2</v>
      </c>
      <c r="P28" s="25">
        <f>VLOOKUP(A28,'[1]Valuation Sheet'!$B:$W,21,FALSE)</f>
        <v>-0.31604095066990623</v>
      </c>
      <c r="Q28" s="26">
        <f>P28/5</f>
        <v>-6.320819013398124E-2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15.25</v>
      </c>
      <c r="C30" s="21">
        <f>IFERROR(VLOOKUP(A30,'[1]Business Score'!$A:$O,15,FALSE),"")</f>
        <v>0.43617351598173515</v>
      </c>
      <c r="D30" s="21">
        <f>IFERROR(B30/VLOOKUP(A30,'[1]Business Score'!$A:$Q,17,FALSE),"")</f>
        <v>32.253216907661084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34.963149850296269</v>
      </c>
      <c r="L30" s="21">
        <f t="shared" ref="L30" si="16">IFERROR(B30/E30,"")</f>
        <v>62.77320913776957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8.1967213114754092E-2</v>
      </c>
      <c r="P30" s="25">
        <f>VLOOKUP(A30,'[1]Valuation Sheet'!$B:$W,21,FALSE)</f>
        <v>0.19468912232583646</v>
      </c>
      <c r="Q30" s="26">
        <f>P30/5</f>
        <v>3.8937824465167289E-2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177.00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59.036680527383375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7.8903477871004934</v>
      </c>
      <c r="L31" s="21">
        <f t="shared" ref="L31:L32" si="18">IFERROR(B31/E31,"")</f>
        <v>11.467051713532207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9.0416101694915263E-2</v>
      </c>
      <c r="P31" s="25">
        <f>VLOOKUP(A31,'[1]Valuation Sheet'!$B:$W,21,FALSE)</f>
        <v>-0.34933383249607219</v>
      </c>
      <c r="Q31" s="26">
        <f>P31/5</f>
        <v>-6.9866766499214444E-2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13.70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8.6272535507318455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-15.95776217234242</v>
      </c>
      <c r="L32" s="21">
        <f t="shared" si="18"/>
        <v>16.727798461167225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0.1063412408759124</v>
      </c>
      <c r="P32" s="25">
        <f>VLOOKUP(A32,'[1]Valuation Sheet'!$B:$W,21,FALSE)</f>
        <v>-0.29765767862934722</v>
      </c>
      <c r="Q32" s="26">
        <f>P32/5</f>
        <v>-5.9531535725869444E-2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7.10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11.267060945326765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6.4201691684164892</v>
      </c>
      <c r="L34" s="21">
        <f t="shared" ref="L34" si="20">IFERROR(B34/E34,"")</f>
        <v>6.668470406974234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7.4947183098591552E-2</v>
      </c>
      <c r="P34" s="25">
        <f>VLOOKUP(A34,'[1]Valuation Sheet'!$B:$W,21,FALSE)</f>
        <v>0.69322629994756824</v>
      </c>
      <c r="Q34" s="26">
        <f>P34/5</f>
        <v>0.13864525998951366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4.95</v>
      </c>
      <c r="C37" s="21">
        <f>IFERROR(VLOOKUP(A37,'[1]Business Score'!$A:$O,15,FALSE),"")</f>
        <v>0.58958100084817577</v>
      </c>
      <c r="D37" s="21">
        <f>IFERROR(B37/VLOOKUP(A37,'[1]Business Score'!$A:$Q,17,FALSE),"")</f>
        <v>4.0197121501272273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str">
        <f t="shared" si="1"/>
        <v/>
      </c>
      <c r="K37" s="7">
        <f t="shared" ref="K37" si="23">IFERROR(B37/C37,"")</f>
        <v>8.3957929324026583</v>
      </c>
      <c r="L37" s="21">
        <f t="shared" ref="L37:L38" si="24">IFERROR(B37/E37,"")</f>
        <v>5.8175702671580414</v>
      </c>
      <c r="M37" s="21">
        <f>VLOOKUP(A37,'[1]Business Score'!$A:$BU,73,)</f>
        <v>7.1376499800134612</v>
      </c>
      <c r="N37" s="21">
        <f>IFERROR(B37/D37,"")</f>
        <v>1.2314314595494924</v>
      </c>
      <c r="O37" s="8">
        <f>IFERROR(R37/B37,"")</f>
        <v>8.0777777777777782E-2</v>
      </c>
      <c r="P37" s="25">
        <f>VLOOKUP(A37,'[1]Valuation Sheet'!$B:$W,21,FALSE)</f>
        <v>0.43981973935210728</v>
      </c>
      <c r="Q37" s="26">
        <f>P37/5</f>
        <v>8.7963947870421458E-2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6.90</v>
      </c>
      <c r="C39" s="21">
        <f>IFERROR(VLOOKUP(A39,'[1]Business Score'!$A:$O,15,FALSE),"")</f>
        <v>0.48542065491184061</v>
      </c>
      <c r="D39" s="21">
        <f>IFERROR(B39/VLOOKUP(A39,'[1]Business Score'!$A:$Q,17,FALSE),"")</f>
        <v>13.066719735516374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14.214475486736632</v>
      </c>
      <c r="L39" s="21">
        <f t="shared" ref="L39:L42" si="26">IFERROR(B39/E39,"")</f>
        <v>5.6770472185462939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2.1760869565217392E-2</v>
      </c>
      <c r="P39" s="25">
        <f>VLOOKUP(A39,'[1]Valuation Sheet'!$B:$W,21,FALSE)</f>
        <v>0.98404165525479592</v>
      </c>
      <c r="Q39" s="26">
        <f>P39/5</f>
        <v>0.19680833105095918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1.09</v>
      </c>
      <c r="C40" s="21">
        <f>IFERROR(VLOOKUP(A40,'[1]Business Score'!$A:$O,15,FALSE),"")</f>
        <v>0.50742118081180831</v>
      </c>
      <c r="D40" s="21">
        <f>IFERROR(B40/VLOOKUP(A40,'[1]Business Score'!$A:$Q,17,FALSE),"")</f>
        <v>3.0326804891564705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2.1481168725675599</v>
      </c>
      <c r="L40" s="21">
        <f t="shared" si="26"/>
        <v>5.5997438187016435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2.7511926605504586E-2</v>
      </c>
      <c r="P40" s="25">
        <f>VLOOKUP(A40,'[1]Valuation Sheet'!$B:$W,21,FALSE)</f>
        <v>1.5175938331937764</v>
      </c>
      <c r="Q40" s="26">
        <f>P40/5</f>
        <v>0.30351876663875527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6.20</v>
      </c>
      <c r="C41" s="21">
        <f>IFERROR(VLOOKUP(A41,'[1]Business Score'!$A:$O,15,FALSE),"")</f>
        <v>-3.2890173611111093</v>
      </c>
      <c r="D41" s="21">
        <f>IFERROR(B41/VLOOKUP(A41,'[1]Business Score'!$A:$Q,17,FALSE),"")</f>
        <v>28.910232105654767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-1.8850614999202955</v>
      </c>
      <c r="L41" s="21">
        <f t="shared" si="26"/>
        <v>3.474557359246754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0.10477419354838709</v>
      </c>
      <c r="P41" s="25">
        <f>VLOOKUP(A41,'[1]Valuation Sheet'!$B:$W,21,FALSE)</f>
        <v>3.260863410658196</v>
      </c>
      <c r="Q41" s="26">
        <f>P41/5</f>
        <v>0.65217268213163915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19.95</v>
      </c>
      <c r="C44" s="21">
        <f>IFERROR(VLOOKUP(A44,'[1]Business Score'!$A:$O,15,FALSE),"")</f>
        <v>4.622587121212125</v>
      </c>
      <c r="D44" s="21">
        <f>IFERROR(B44/VLOOKUP(A44,'[1]Business Score'!$A:$Q,17,FALSE),"")</f>
        <v>29.738506123737373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4.3157650633459026</v>
      </c>
      <c r="L44" s="21">
        <f t="shared" ref="L44" si="28">IFERROR(B44/E44,"")</f>
        <v>5.6967626226221748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0.10076441102756893</v>
      </c>
      <c r="P44" s="25">
        <f>VLOOKUP(A44,'[1]Valuation Sheet'!$B:$W,21,FALSE)</f>
        <v>0.77880738412768635</v>
      </c>
      <c r="Q44" s="26">
        <f>P44/5</f>
        <v>0.15576147682553726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1.54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0.93549714765100678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6.1558727671220463</v>
      </c>
      <c r="L46" s="21">
        <f t="shared" ref="L46" si="30">IFERROR(B46/E46,"")</f>
        <v>7.5105025124430425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0.12986038961038962</v>
      </c>
      <c r="P46" s="25">
        <f>VLOOKUP(A46,'[1]Valuation Sheet'!$B:$W,21,FALSE)</f>
        <v>5.9522070427714402E-2</v>
      </c>
      <c r="Q46" s="26">
        <f>P46/5</f>
        <v>1.190441408554288E-2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11.00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7.139522803388493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25.124987091248201</v>
      </c>
      <c r="L48" s="21">
        <f t="shared" ref="L48" si="32">IFERROR(B48/E48,"")</f>
        <v>28.800083139875014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2.07E-2</v>
      </c>
      <c r="P48" s="25">
        <f>VLOOKUP(A48,'[1]Valuation Sheet'!$B:$W,21,FALSE)</f>
        <v>-0.39943412556143898</v>
      </c>
      <c r="Q48" s="26">
        <f>P48/5</f>
        <v>-7.9886825112287799E-2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17.20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6.1219386666666651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-74.273223552902834</v>
      </c>
      <c r="L49" s="21">
        <f t="shared" ref="L49:L54" si="35">IFERROR(B49/E49,"")</f>
        <v>700.24322628211871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1.1809883720930234E-2</v>
      </c>
      <c r="P49" s="25">
        <f>VLOOKUP(A49,'[1]Valuation Sheet'!$B:$W,21,FALSE)</f>
        <v>-0.74537677680288061</v>
      </c>
      <c r="Q49" s="26">
        <f>P49/5</f>
        <v>-0.14907535536057612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11.50</v>
      </c>
      <c r="C50" s="21">
        <f>IFERROR(VLOOKUP(A50,'[1]Business Score'!$A:$O,15,FALSE),"")</f>
        <v>1.8313723333333347</v>
      </c>
      <c r="D50" s="21">
        <f>IFERROR(B50/VLOOKUP(A50,'[1]Business Score'!$A:$Q,17,FALSE),"")</f>
        <v>9.0278816296296291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6.2794439943670612</v>
      </c>
      <c r="L50" s="21">
        <f t="shared" si="35"/>
        <v>5.6552972051128716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0.10912173913043477</v>
      </c>
      <c r="P50" s="25">
        <f>VLOOKUP(A50,'[1]Valuation Sheet'!$B:$W,21,FALSE)</f>
        <v>0.39866488672325184</v>
      </c>
      <c r="Q50" s="26">
        <f>P50/5</f>
        <v>7.9732977344650374E-2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39.60784834494774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5.8418590701685273</v>
      </c>
      <c r="L51" s="21">
        <f t="shared" si="35"/>
        <v>5.047782261584195</v>
      </c>
      <c r="M51" s="21">
        <f>VLOOKUP(A51,'[1]Business Score'!$A:$BU,73,)</f>
        <v>19.263245651187027</v>
      </c>
      <c r="N51" s="21">
        <f t="shared" si="33"/>
        <v>0.3787128214934542</v>
      </c>
      <c r="O51" s="8">
        <f>IFERROR(R51/B51,"")</f>
        <v>6.6703999999999999E-2</v>
      </c>
      <c r="P51" s="25">
        <f>VLOOKUP(A51,'[1]Valuation Sheet'!$B:$W,21,FALSE)</f>
        <v>1.6417411977555103</v>
      </c>
      <c r="Q51" s="26">
        <f>P51/5</f>
        <v>0.32834823955110204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1.03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7.5846955128205131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42.838636363636368</v>
      </c>
      <c r="L52" s="21">
        <f t="shared" si="35"/>
        <v>5.0683266803692648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5.8267961165048537E-2</v>
      </c>
      <c r="P52" s="25">
        <f>VLOOKUP(A52,'[1]Valuation Sheet'!$B:$W,21,FALSE)</f>
        <v>4.584950553276224</v>
      </c>
      <c r="Q52" s="26">
        <f>P52/5</f>
        <v>0.91699011065524483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15.00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4.9867840670859538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8.9927711693792425</v>
      </c>
      <c r="L53" s="21">
        <f t="shared" si="35"/>
        <v>10.023948082528074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6.6626666666666667E-2</v>
      </c>
      <c r="P53" s="25">
        <f>VLOOKUP(A53,'[1]Valuation Sheet'!$B:$W,21,FALSE)</f>
        <v>-0.30072582392709835</v>
      </c>
      <c r="Q53" s="26">
        <f>P53/5</f>
        <v>-6.0145164785419668E-2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1,345.00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84.784047745205129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24.789040538619474</v>
      </c>
      <c r="L54" s="21">
        <f t="shared" si="35"/>
        <v>32.565244600685894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4.3547806691449815E-2</v>
      </c>
      <c r="P54" s="25">
        <f>VLOOKUP(A54,'[1]Valuation Sheet'!$B:$W,21,FALSE)</f>
        <v>-0.80689673538896323</v>
      </c>
      <c r="Q54" s="26">
        <f>P54/5</f>
        <v>-0.16137934707779264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10.20</v>
      </c>
      <c r="C57" s="21">
        <f>IFERROR(VLOOKUP(A57,'[1]Business Score'!$A:$O,15,FALSE),"")</f>
        <v>0.39106888888888836</v>
      </c>
      <c r="D57" s="21">
        <f>IFERROR(B57/VLOOKUP(A57,'[1]Business Score'!$A:$Q,17,FALSE),"")</f>
        <v>8.76112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OVERPRICED</v>
      </c>
      <c r="J57" s="34" t="str">
        <f t="shared" si="1"/>
        <v/>
      </c>
      <c r="K57" s="7">
        <f t="shared" ref="K57:K59" si="38">IFERROR(B57/C57,"")</f>
        <v>26.082361163989329</v>
      </c>
      <c r="L57" s="21">
        <f t="shared" ref="L57:L59" si="39">IFERROR(B57/E57,"")</f>
        <v>7.0937123959593915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0.73524705882352948</v>
      </c>
      <c r="P57" s="25">
        <f>VLOOKUP(A57,'[1]Valuation Sheet'!$B:$W,21,FALSE)</f>
        <v>0.17313663635990584</v>
      </c>
      <c r="Q57" s="26">
        <f>P57/5</f>
        <v>3.4627327271981166E-2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/>
      </c>
      <c r="C61" s="21">
        <f>IFERROR(VLOOKUP(A61,'[1]Business Score'!$A:$O,15,FALSE),"")</f>
        <v>0.53142259615384602</v>
      </c>
      <c r="D61" s="21" t="str">
        <f>IFERROR(B61/VLOOKUP(A61,'[1]Business Score'!$A:$Q,17,FALSE),"")</f>
        <v/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FAIRLY PRICED</v>
      </c>
      <c r="J61" s="31" t="e">
        <f t="shared" si="1"/>
        <v>#VALUE!</v>
      </c>
      <c r="K61" s="7" t="str">
        <f t="shared" ref="K61" si="40">IFERROR(B61/C61,"")</f>
        <v/>
      </c>
      <c r="L61" s="21" t="str">
        <f t="shared" ref="L61" si="41">IFERROR(B61/E61,"")</f>
        <v/>
      </c>
      <c r="M61" s="21"/>
      <c r="N61" s="21" t="str">
        <f>IFERROR(B61/D61,"")</f>
        <v/>
      </c>
      <c r="O61" s="8" t="str">
        <f>IFERROR(R61/B61,"")</f>
        <v/>
      </c>
      <c r="P61" s="25" t="e">
        <f>VLOOKUP(A61,'[1]Valuation Sheet'!$B:$W,21,FALSE)</f>
        <v>#N/A</v>
      </c>
      <c r="Q61" s="26" t="e">
        <f>P61/5</f>
        <v>#N/A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3.84</v>
      </c>
      <c r="C65" s="21">
        <f>IFERROR(VLOOKUP(A65,'[1]Business Score'!$A:$O,15,FALSE),"")</f>
        <v>0.48153839999999865</v>
      </c>
      <c r="D65" s="21">
        <f>IFERROR(B65/VLOOKUP(A65,'[1]Business Score'!$A:$Q,17,FALSE),"")</f>
        <v>3.2236961902702705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7.9744419136667206</v>
      </c>
      <c r="L65" s="21">
        <f t="shared" si="45"/>
        <v>15.886461884810254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5.4277343749999998E-2</v>
      </c>
      <c r="P65" s="25">
        <f>VLOOKUP(A65,'[1]Valuation Sheet'!$B:$W,21,FALSE)</f>
        <v>-0.14330542484217768</v>
      </c>
      <c r="Q65" s="26">
        <f>P65/5</f>
        <v>-2.8661084968435536E-2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0.68</v>
      </c>
      <c r="C67" s="21">
        <f>IFERROR(VLOOKUP(A67,'[1]Business Score'!$A:$O,15,FALSE),"")</f>
        <v>0.45477460317460272</v>
      </c>
      <c r="D67" s="21">
        <f>IFERROR(B67/VLOOKUP(A67,'[1]Business Score'!$A:$Q,17,FALSE),"")</f>
        <v>2.6406559046688081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1.4952462060396234</v>
      </c>
      <c r="L67" s="21">
        <f t="shared" ref="L67" si="47">IFERROR(B67/E67,"")</f>
        <v>1.0044311882131121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7.3566176470588232E-2</v>
      </c>
      <c r="P67" s="25">
        <f>VLOOKUP(A67,'[1]Valuation Sheet'!$B:$W,21,FALSE)</f>
        <v>5.7482777252048658</v>
      </c>
      <c r="Q67" s="26">
        <f>P67/5</f>
        <v>1.1496555450409731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/>
      </c>
      <c r="C68" s="21">
        <f>IFERROR(VLOOKUP(A68,'[1]Business Score'!$A:$O,15,FALSE),"")</f>
        <v>9.864043715846979E-2</v>
      </c>
      <c r="D68" s="21" t="str">
        <f>IFERROR(B68/VLOOKUP(A68,'[1]Business Score'!$A:$Q,17,FALSE),"")</f>
        <v/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FAIRLY PRICED</v>
      </c>
      <c r="J68" s="32" t="e">
        <f t="shared" si="1"/>
        <v>#VALUE!</v>
      </c>
      <c r="K68" s="7" t="str">
        <f t="shared" ref="K68:K77" si="49">IFERROR(B68/C68,"")</f>
        <v/>
      </c>
      <c r="L68" s="21" t="str">
        <f t="shared" ref="L68:L77" si="50">IFERROR(B68/E68,"")</f>
        <v/>
      </c>
      <c r="M68" s="21">
        <f>VLOOKUP(A68,'[1]Business Score'!$A:$BU,73,)</f>
        <v>6.809561924493778</v>
      </c>
      <c r="N68" s="21" t="str">
        <f t="shared" si="48"/>
        <v/>
      </c>
      <c r="O68" s="8" t="str">
        <f>IFERROR(R68/B68,"")</f>
        <v/>
      </c>
      <c r="P68" s="25" t="e">
        <f>VLOOKUP(A68,'[1]Valuation Sheet'!$B:$W,21,FALSE)</f>
        <v>#N/A</v>
      </c>
      <c r="Q68" s="26" t="e">
        <f>P68/5</f>
        <v>#N/A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/>
      </c>
      <c r="C69" s="21">
        <f>IFERROR(VLOOKUP(A69,'[1]Business Score'!$A:$O,15,FALSE),"")</f>
        <v>6.1300930232557914E-2</v>
      </c>
      <c r="D69" s="21" t="str">
        <f>IFERROR(B69/VLOOKUP(A69,'[1]Business Score'!$A:$Q,17,FALSE),"")</f>
        <v/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FAIRLY PRICED</v>
      </c>
      <c r="J69" s="32" t="e">
        <f t="shared" si="1"/>
        <v>#VALUE!</v>
      </c>
      <c r="K69" s="7" t="str">
        <f t="shared" si="49"/>
        <v/>
      </c>
      <c r="L69" s="21" t="str">
        <f t="shared" si="50"/>
        <v/>
      </c>
      <c r="M69" s="21">
        <f>VLOOKUP(A69,'[1]Business Score'!$A:$BU,73,)</f>
        <v>9.1846568782462814</v>
      </c>
      <c r="N69" s="21" t="str">
        <f t="shared" si="48"/>
        <v/>
      </c>
      <c r="O69" s="8" t="str">
        <f>IFERROR(R69/B69,"")</f>
        <v/>
      </c>
      <c r="P69" s="25" t="e">
        <f>VLOOKUP(A69,'[1]Valuation Sheet'!$B:$W,21,FALSE)</f>
        <v>#N/A</v>
      </c>
      <c r="Q69" s="26" t="e">
        <f>P69/5</f>
        <v>#N/A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FAIRLY 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1.2514279161748894</v>
      </c>
      <c r="Q71" s="26">
        <f>P71/5</f>
        <v>0.25028558323497785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2.15</v>
      </c>
      <c r="C73" s="21">
        <f>IFERROR(VLOOKUP(A73,'[1]Business Score'!$A:$O,15,FALSE),"")</f>
        <v>0.38573939393939388</v>
      </c>
      <c r="D73" s="21">
        <f>IFERROR(B73/VLOOKUP(A73,'[1]Business Score'!$A:$Q,17,FALSE),"")</f>
        <v>2.599155093604312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5.5737112511194562</v>
      </c>
      <c r="L73" s="21">
        <f t="shared" si="50"/>
        <v>5.9905158747995122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4.4713953488372093E-2</v>
      </c>
      <c r="P73" s="25">
        <f>VLOOKUP(A73,'[1]Valuation Sheet'!$B:$W,21,FALSE)</f>
        <v>0.41942741173260178</v>
      </c>
      <c r="Q73" s="26">
        <f>P73/5</f>
        <v>8.3885482346520351E-2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0.21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0.70148790058862009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5.0877886101395724</v>
      </c>
      <c r="L76" s="21">
        <f t="shared" si="50"/>
        <v>4.6553445824708737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1.8237774142693586</v>
      </c>
      <c r="Q76" s="26">
        <f t="shared" si="53"/>
        <v>0.36475548285387172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0.40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1.4595070586281351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15.239527096289095</v>
      </c>
      <c r="L77" s="21">
        <f t="shared" si="50"/>
        <v>5.1613135646374158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1.610691078551187</v>
      </c>
      <c r="Q77" s="26">
        <f t="shared" si="53"/>
        <v>0.32213821571023737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23.80</v>
      </c>
      <c r="C79" s="21">
        <f>IFERROR(VLOOKUP(A79,'[1]Business Score'!$A:$O,15,FALSE),"")</f>
        <v>3.050119845329883</v>
      </c>
      <c r="D79" s="21">
        <f>IFERROR(B79/VLOOKUP(A79,'[1]Business Score'!$A:$Q,17,FALSE),"")</f>
        <v>30.64237863936901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7.8029720820448398</v>
      </c>
      <c r="L79" s="21">
        <f t="shared" ref="L79" si="55">IFERROR(B79/E79,"")</f>
        <v>6.6286681273588322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8.4033613445378144E-2</v>
      </c>
      <c r="P79" s="25">
        <f>VLOOKUP(A79,'[1]Valuation Sheet'!$B:$W,21,FALSE)</f>
        <v>0.48825257907416475</v>
      </c>
      <c r="Q79" s="26">
        <f t="shared" si="53"/>
        <v>9.7650515814832944E-2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3.65</v>
      </c>
      <c r="C80" s="21">
        <f>IFERROR(VLOOKUP(A80,'[1]Business Score'!$A:$O,15,FALSE),"")</f>
        <v>0.77615076923076631</v>
      </c>
      <c r="D80" s="21">
        <f>IFERROR(B80/VLOOKUP(A80,'[1]Business Score'!$A:$Q,17,FALSE),"")</f>
        <v>10.794047359357061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4.7026945597405909</v>
      </c>
      <c r="L80" s="21">
        <f t="shared" ref="L80:L86" si="58">IFERROR(B80/E80,"")</f>
        <v>2.5804003653820589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0.10954520547945205</v>
      </c>
      <c r="P80" s="25">
        <f>VLOOKUP(A80,'[1]Valuation Sheet'!$B:$W,21,FALSE)</f>
        <v>2.7562043008716768</v>
      </c>
      <c r="Q80" s="26">
        <f t="shared" si="53"/>
        <v>0.55124086017433538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27.00</v>
      </c>
      <c r="C81" s="21">
        <f>IFERROR(VLOOKUP(A81,'[1]Business Score'!$A:$O,15,FALSE),"")</f>
        <v>0.27805461538462334</v>
      </c>
      <c r="D81" s="21">
        <f>IFERROR(B81/VLOOKUP(A81,'[1]Business Score'!$A:$Q,17,FALSE),"")</f>
        <v>65.521966291276968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FAIRLY PRICED</v>
      </c>
      <c r="J81" s="32" t="str">
        <f t="shared" si="52"/>
        <v/>
      </c>
      <c r="K81" s="7">
        <f t="shared" si="57"/>
        <v>97.103225431636275</v>
      </c>
      <c r="L81" s="21">
        <f t="shared" si="58"/>
        <v>5.1695202829341715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1.1806224200018565</v>
      </c>
      <c r="Q81" s="26">
        <f t="shared" si="53"/>
        <v>0.23612448400037128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148.00</v>
      </c>
      <c r="C86" s="21">
        <f>IFERROR(VLOOKUP(A86,'[1]Business Score'!$A:$O,15,FALSE),"")</f>
        <v>23.447493520264</v>
      </c>
      <c r="D86" s="21">
        <f>IFERROR(B86/VLOOKUP(A86,'[1]Business Score'!$A:$Q,17,FALSE),"")</f>
        <v>103.12460828637124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6.3119753022681993</v>
      </c>
      <c r="L86" s="21">
        <f t="shared" si="58"/>
        <v>4.9142078638996596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0.11481891891891893</v>
      </c>
      <c r="P86" s="25">
        <f>VLOOKUP(A86,'[1]Valuation Sheet'!$B:$W,21,FALSE)</f>
        <v>0.42721163248356442</v>
      </c>
      <c r="Q86" s="26">
        <f t="shared" si="53"/>
        <v>8.5442326496712878E-2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1.32</v>
      </c>
      <c r="C88" s="21">
        <f>IFERROR(VLOOKUP(A88,'[1]Business Score'!$A:$O,15,FALSE),"")</f>
        <v>0.51842638432368471</v>
      </c>
      <c r="D88" s="21">
        <f>IFERROR(B88/VLOOKUP(A88,'[1]Business Score'!$A:$Q,17,FALSE),"")</f>
        <v>4.0805199855559566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2.5461667073947472</v>
      </c>
      <c r="L88" s="21">
        <f t="shared" ref="L88" si="61">IFERROR(B88/E88,"")</f>
        <v>1615.5326069258074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0.10609015151515151</v>
      </c>
      <c r="P88" s="25">
        <f>VLOOKUP(A88,'[1]Valuation Sheet'!$B:$W,21,FALSE)</f>
        <v>1.1997936152820934</v>
      </c>
      <c r="Q88" s="26">
        <f t="shared" si="53"/>
        <v>0.23995872305641869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1.85</v>
      </c>
      <c r="C89" s="21">
        <f>IFERROR(VLOOKUP(A89,'[1]Business Score'!$A:$O,15,FALSE),"")</f>
        <v>0.48077466910827327</v>
      </c>
      <c r="D89" s="21">
        <f>IFERROR(B89/VLOOKUP(A89,'[1]Business Score'!$A:$Q,17,FALSE),"")</f>
        <v>6.1103069650165214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3.8479564728968056</v>
      </c>
      <c r="L89" s="21">
        <f t="shared" ref="L89" si="64">IFERROR(B89/E89,"")</f>
        <v>3.8837976365853124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8.1081081081081072E-2</v>
      </c>
      <c r="P89" s="25">
        <f>VLOOKUP(A89,'[1]Valuation Sheet'!$B:$W,21,FALSE)</f>
        <v>2.4405130023172901</v>
      </c>
      <c r="Q89" s="26">
        <f t="shared" si="53"/>
        <v>0.48810260046345799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2019-08-14T13:12:03Z</dcterms:modified>
</cp:coreProperties>
</file>