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3FE7979B-4F7F-4CC9-891F-24B46C4A2E46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<sst xmlns="http://schemas.openxmlformats.org/spreadsheetml/2006/main" count="108" uniqueCount="108">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</sst>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9.1501530467385187E-3</v>
          </cell>
          <cell r="H10" t="str">
            <v>2.60</v>
          </cell>
          <cell r="I10" t="str">
            <v>FAIRLY PRICED</v>
          </cell>
          <cell r="J10">
            <v>5.4255448102673478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4.6374770096967888E-2</v>
          </cell>
          <cell r="O10">
            <v>2.7205744022521166</v>
          </cell>
          <cell r="P10">
            <v>9.2749540193935553E-2</v>
          </cell>
          <cell r="Q10">
            <v>2.8411488045042326</v>
          </cell>
          <cell r="R10">
            <v>0.18549908038787111</v>
          </cell>
          <cell r="S10">
            <v>3.0822976090084651</v>
          </cell>
          <cell r="T10">
            <v>0.37099816077574221</v>
          </cell>
          <cell r="U10">
            <v>3.56459521801693</v>
          </cell>
          <cell r="V10">
            <v>0.92749540193935576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0.24294883341231249</v>
          </cell>
          <cell r="H12" t="str">
            <v>6.10</v>
          </cell>
          <cell r="I12" t="str">
            <v>UNDERPRICED</v>
          </cell>
          <cell r="J12">
            <v>2.1729000708864672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0.15410739061372825</v>
          </cell>
          <cell r="O12">
            <v>7.0400550827437423</v>
          </cell>
          <cell r="P12">
            <v>0.30821478122745649</v>
          </cell>
          <cell r="Q12">
            <v>7.980110165487484</v>
          </cell>
          <cell r="R12">
            <v>0.61642956245491298</v>
          </cell>
          <cell r="S12">
            <v>9.8602203309749683</v>
          </cell>
          <cell r="T12">
            <v>1.232859124909826</v>
          </cell>
          <cell r="U12">
            <v>13.620440661949937</v>
          </cell>
          <cell r="V12">
            <v>3.0821478122745649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0.15484063523005362</v>
          </cell>
          <cell r="H13" t="str">
            <v>7.20</v>
          </cell>
          <cell r="I13" t="str">
            <v>UNDERPRICED</v>
          </cell>
          <cell r="J13">
            <v>3.5295735396694297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0.11350781552484124</v>
          </cell>
          <cell r="O13">
            <v>8.0172562717788569</v>
          </cell>
          <cell r="P13">
            <v>0.22701563104968248</v>
          </cell>
          <cell r="Q13">
            <v>8.8345125435577145</v>
          </cell>
          <cell r="R13">
            <v>0.45403126209936473</v>
          </cell>
          <cell r="S13">
            <v>10.469025087115426</v>
          </cell>
          <cell r="T13">
            <v>0.90806252419872946</v>
          </cell>
          <cell r="U13">
            <v>13.738050174230853</v>
          </cell>
          <cell r="V13">
            <v>2.2701563104968234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0.17068420090667824</v>
          </cell>
          <cell r="H14" t="str">
            <v>5.40</v>
          </cell>
          <cell r="I14" t="str">
            <v>UNDERPRICED</v>
          </cell>
          <cell r="J14">
            <v>3.1601611032526602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0.12080840783786573</v>
          </cell>
          <cell r="O14">
            <v>6.0523654023244751</v>
          </cell>
          <cell r="P14">
            <v>0.24161681567573123</v>
          </cell>
          <cell r="Q14">
            <v>6.7047308046489489</v>
          </cell>
          <cell r="R14">
            <v>0.48323363135146247</v>
          </cell>
          <cell r="S14">
            <v>8.0094616092978974</v>
          </cell>
          <cell r="T14">
            <v>0.96646726270292516</v>
          </cell>
          <cell r="U14">
            <v>10.618923218595796</v>
          </cell>
          <cell r="V14">
            <v>2.4161681567573128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0.47904617070284605</v>
          </cell>
          <cell r="H15" t="str">
            <v>1.61</v>
          </cell>
          <cell r="I15" t="str">
            <v>UNDERPRICED</v>
          </cell>
          <cell r="J15">
            <v>2.1664069912880812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0.26289921443226838</v>
          </cell>
          <cell r="O15">
            <v>2.0332677352359521</v>
          </cell>
          <cell r="P15">
            <v>0.52579842886453632</v>
          </cell>
          <cell r="Q15">
            <v>2.4565354704719038</v>
          </cell>
          <cell r="R15">
            <v>1.0515968577290726</v>
          </cell>
          <cell r="S15">
            <v>3.3030709409438073</v>
          </cell>
          <cell r="T15">
            <v>2.1031937154581448</v>
          </cell>
          <cell r="U15">
            <v>4.9961418818876133</v>
          </cell>
          <cell r="V15">
            <v>5.2579842886453614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-5.0426476703548141E-2</v>
          </cell>
          <cell r="H17" t="str">
            <v>28.00</v>
          </cell>
          <cell r="I17" t="str">
            <v>OVERPRICED</v>
          </cell>
          <cell r="J17">
            <v>5.240412027108432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1.8922320688274485E-2</v>
          </cell>
          <cell r="O17">
            <v>28.529824979271687</v>
          </cell>
          <cell r="P17">
            <v>3.7844641376548971E-2</v>
          </cell>
          <cell r="Q17">
            <v>29.059649958543371</v>
          </cell>
          <cell r="R17">
            <v>7.5689282753097942E-2</v>
          </cell>
          <cell r="S17">
            <v>30.119299917086742</v>
          </cell>
          <cell r="T17">
            <v>0.15137856550619588</v>
          </cell>
          <cell r="U17">
            <v>32.238599834173485</v>
          </cell>
          <cell r="V17">
            <v>0.37844641376548993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0.20559459706436298</v>
          </cell>
          <cell r="H20" t="str">
            <v>6.00</v>
          </cell>
          <cell r="I20" t="str">
            <v>UNDERPRICED</v>
          </cell>
          <cell r="J20">
            <v>2.3845542474042665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0.13689484791299722</v>
          </cell>
          <cell r="O20">
            <v>6.8213690874779829</v>
          </cell>
          <cell r="P20">
            <v>0.27378969582599444</v>
          </cell>
          <cell r="Q20">
            <v>7.6427381749559666</v>
          </cell>
          <cell r="R20">
            <v>0.54757939165198866</v>
          </cell>
          <cell r="S20">
            <v>9.2854763499119315</v>
          </cell>
          <cell r="T20">
            <v>1.0951587833039773</v>
          </cell>
          <cell r="U20">
            <v>12.570952699823863</v>
          </cell>
          <cell r="V20">
            <v>2.7378969582599431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-5.3607586428211243E-2</v>
          </cell>
          <cell r="H21" t="str">
            <v>6.90</v>
          </cell>
          <cell r="I21" t="str">
            <v>OVERPRICED</v>
          </cell>
          <cell r="J21">
            <v>8.3786671604996403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1.7456489973347367E-2</v>
          </cell>
          <cell r="O21">
            <v>7.0204497808160973</v>
          </cell>
          <cell r="P21">
            <v>3.4912979946694511E-2</v>
          </cell>
          <cell r="Q21">
            <v>7.1408995616321924</v>
          </cell>
          <cell r="R21">
            <v>6.9825959893389244E-2</v>
          </cell>
          <cell r="S21">
            <v>7.3817991232643863</v>
          </cell>
          <cell r="T21">
            <v>0.13965191978677827</v>
          </cell>
          <cell r="U21">
            <v>7.8635982465287704</v>
          </cell>
          <cell r="V21">
            <v>0.34912979946694578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3.7835272678080178E-2</v>
          </cell>
          <cell r="H22" t="str">
            <v>0.60</v>
          </cell>
          <cell r="I22" t="str">
            <v>FAIRLY PRICED</v>
          </cell>
          <cell r="J22">
            <v>6.9586887320444397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5.9592650980166528E-2</v>
          </cell>
          <cell r="O22">
            <v>0.63575559058809994</v>
          </cell>
          <cell r="P22">
            <v>0.11918530196033306</v>
          </cell>
          <cell r="Q22">
            <v>0.67151118117619979</v>
          </cell>
          <cell r="R22">
            <v>0.23837060392066611</v>
          </cell>
          <cell r="S22">
            <v>0.7430223623523996</v>
          </cell>
          <cell r="T22">
            <v>0.476741207841332</v>
          </cell>
          <cell r="U22">
            <v>0.88604472470479922</v>
          </cell>
          <cell r="V22">
            <v>1.1918530196033301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7.1249911493176568E-2</v>
          </cell>
          <cell r="H23" t="str">
            <v>18.25</v>
          </cell>
          <cell r="I23" t="str">
            <v>UNDERPRICED</v>
          </cell>
          <cell r="J23">
            <v>3.2340785889468591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7.4989857660471948E-2</v>
          </cell>
          <cell r="O23">
            <v>19.618564902303614</v>
          </cell>
          <cell r="P23">
            <v>0.14997971532094367</v>
          </cell>
          <cell r="Q23">
            <v>20.987129804607221</v>
          </cell>
          <cell r="R23">
            <v>0.29995943064188735</v>
          </cell>
          <cell r="S23">
            <v>23.724259609214442</v>
          </cell>
          <cell r="T23">
            <v>0.59991886128377492</v>
          </cell>
          <cell r="U23">
            <v>29.198519218428892</v>
          </cell>
          <cell r="V23">
            <v>1.4997971532094372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-4.7929057772377257E-2</v>
          </cell>
          <cell r="H30" t="str">
            <v>13.00</v>
          </cell>
          <cell r="I30" t="str">
            <v>FAIRLY PRICED</v>
          </cell>
          <cell r="J30">
            <v>53.511588117442912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2.0073111982573E-2</v>
          </cell>
          <cell r="O30">
            <v>13.260950455773449</v>
          </cell>
          <cell r="P30">
            <v>4.0146223965146222E-2</v>
          </cell>
          <cell r="Q30">
            <v>13.521900911546901</v>
          </cell>
          <cell r="R30">
            <v>8.0292447930292443E-2</v>
          </cell>
          <cell r="S30">
            <v>14.043801823093801</v>
          </cell>
          <cell r="T30">
            <v>0.16058489586058489</v>
          </cell>
          <cell r="U30">
            <v>15.087603646187603</v>
          </cell>
          <cell r="V30">
            <v>0.40146223965146199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-0.12698733438078716</v>
          </cell>
          <cell r="H32" t="str">
            <v>14.30</v>
          </cell>
          <cell r="I32" t="str">
            <v>OVERPRICED</v>
          </cell>
          <cell r="J32">
            <v>17.460402773335137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-1.6356329360916244E-2</v>
          </cell>
          <cell r="O32">
            <v>14.066104490138898</v>
          </cell>
          <cell r="P32">
            <v>-3.2712658721832599E-2</v>
          </cell>
          <cell r="Q32">
            <v>13.832208980277795</v>
          </cell>
          <cell r="R32">
            <v>-6.5425317443665199E-2</v>
          </cell>
          <cell r="S32">
            <v>13.364417960555588</v>
          </cell>
          <cell r="T32">
            <v>-0.13085063488733029</v>
          </cell>
          <cell r="U32">
            <v>12.428835921111178</v>
          </cell>
          <cell r="V32">
            <v>-0.32712658721832577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0.12017989030923544</v>
          </cell>
          <cell r="H40" t="str">
            <v>0.93</v>
          </cell>
          <cell r="I40" t="str">
            <v>UNDERPRICED</v>
          </cell>
          <cell r="J40">
            <v>4.7777630746720448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9.7536412805441675E-2</v>
          </cell>
          <cell r="O40">
            <v>1.0207088639090609</v>
          </cell>
          <cell r="P40">
            <v>0.19507282561088357</v>
          </cell>
          <cell r="Q40">
            <v>1.1114177278181219</v>
          </cell>
          <cell r="R40">
            <v>0.39014565122176692</v>
          </cell>
          <cell r="S40">
            <v>1.2928354556362434</v>
          </cell>
          <cell r="T40">
            <v>0.78029130244353384</v>
          </cell>
          <cell r="U40">
            <v>1.6556709112724866</v>
          </cell>
          <cell r="V40">
            <v>1.9507282561088348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0.2985242550273407</v>
          </cell>
          <cell r="H41" t="str">
            <v>5.75</v>
          </cell>
          <cell r="I41" t="str">
            <v>UNDERPRICED</v>
          </cell>
          <cell r="J41">
            <v>3.2223717444627153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0.17971611431374623</v>
          </cell>
          <cell r="O41">
            <v>6.7833676573040407</v>
          </cell>
          <cell r="P41">
            <v>0.35943222862749247</v>
          </cell>
          <cell r="Q41">
            <v>7.8167353146080814</v>
          </cell>
          <cell r="R41">
            <v>0.71886445725498471</v>
          </cell>
          <cell r="S41">
            <v>9.8834706292161627</v>
          </cell>
          <cell r="T41">
            <v>1.4377289145099699</v>
          </cell>
          <cell r="U41">
            <v>14.016941258432327</v>
          </cell>
          <cell r="V41">
            <v>3.5943222862749238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-0.13711988594756441</v>
          </cell>
          <cell r="H48" t="str">
            <v>11.40</v>
          </cell>
          <cell r="I48" t="str">
            <v>OVERPRICED</v>
          </cell>
          <cell r="J48">
            <v>29.847358890415926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-2.1025330619192206E-2</v>
          </cell>
          <cell r="O48">
            <v>11.160311230941209</v>
          </cell>
          <cell r="P48">
            <v>-4.2050661238384412E-2</v>
          </cell>
          <cell r="Q48">
            <v>10.920622461882418</v>
          </cell>
          <cell r="R48">
            <v>-8.4101322476768936E-2</v>
          </cell>
          <cell r="S48">
            <v>10.441244923764835</v>
          </cell>
          <cell r="T48">
            <v>-0.16820264495353787</v>
          </cell>
          <cell r="U48">
            <v>9.4824898475296688</v>
          </cell>
          <cell r="V48">
            <v>-0.42050661238384457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-0.1766478495075679</v>
          </cell>
          <cell r="H49" t="str">
            <v>20.35</v>
          </cell>
          <cell r="I49" t="str">
            <v>OVERPRICED</v>
          </cell>
          <cell r="J49">
            <v>828.48544504890219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-3.9239509977910592E-2</v>
          </cell>
          <cell r="O49">
            <v>19.551475971949522</v>
          </cell>
          <cell r="P49">
            <v>-7.8479019955820961E-2</v>
          </cell>
          <cell r="Q49">
            <v>18.752951943899046</v>
          </cell>
          <cell r="R49">
            <v>-0.1569580399116417</v>
          </cell>
          <cell r="S49">
            <v>17.155903887798093</v>
          </cell>
          <cell r="T49">
            <v>-0.31391607982328351</v>
          </cell>
          <cell r="U49">
            <v>13.961807775596181</v>
          </cell>
          <cell r="V49">
            <v>-0.78479019955820872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-2.1905596284576757E-2</v>
          </cell>
          <cell r="H50" t="str">
            <v>9.80</v>
          </cell>
          <cell r="I50" t="str">
            <v>FAIRLY PRICED</v>
          </cell>
          <cell r="J50">
            <v>4.8192967487048826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3.2064521414884695E-2</v>
          </cell>
          <cell r="O50">
            <v>10.114232309865871</v>
          </cell>
          <cell r="P50">
            <v>6.4129042829769389E-2</v>
          </cell>
          <cell r="Q50">
            <v>10.428464619731741</v>
          </cell>
          <cell r="R50">
            <v>0.12825808565953878</v>
          </cell>
          <cell r="S50">
            <v>11.05692923946348</v>
          </cell>
          <cell r="T50">
            <v>0.25651617131907734</v>
          </cell>
          <cell r="U50">
            <v>12.313858478926958</v>
          </cell>
          <cell r="V50">
            <v>0.64129042829769345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7.5627004820966806E-2</v>
          </cell>
          <cell r="H51" t="str">
            <v>15.60</v>
          </cell>
          <cell r="I51" t="str">
            <v>UNDERPRICED</v>
          </cell>
          <cell r="J51">
            <v>5.2496935520475629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7.7006788353630284E-2</v>
          </cell>
          <cell r="O51">
            <v>16.801305898316631</v>
          </cell>
          <cell r="P51">
            <v>0.15401357670726057</v>
          </cell>
          <cell r="Q51">
            <v>18.002611796633264</v>
          </cell>
          <cell r="R51">
            <v>0.30802715341452114</v>
          </cell>
          <cell r="S51">
            <v>20.40522359326653</v>
          </cell>
          <cell r="T51">
            <v>0.6160543068290425</v>
          </cell>
          <cell r="U51">
            <v>25.210447186533063</v>
          </cell>
          <cell r="V51">
            <v>1.5401357670726061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0.39771545924827406</v>
          </cell>
          <cell r="H61" t="str">
            <v>0.23</v>
          </cell>
          <cell r="I61" t="str">
            <v>UNDERPRICED</v>
          </cell>
          <cell r="J61">
            <v>2.8251222441893606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0.22542265271774919</v>
          </cell>
          <cell r="O61">
            <v>0.28184721012508235</v>
          </cell>
          <cell r="P61">
            <v>0.45084530543549817</v>
          </cell>
          <cell r="Q61">
            <v>0.3336944202501646</v>
          </cell>
          <cell r="R61">
            <v>0.90169061087099633</v>
          </cell>
          <cell r="S61">
            <v>0.43738884050032917</v>
          </cell>
          <cell r="T61">
            <v>1.8033812217419927</v>
          </cell>
          <cell r="U61">
            <v>0.64477768100065835</v>
          </cell>
          <cell r="V61">
            <v>4.5084530543549812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0.13099352595863678</v>
          </cell>
          <cell r="H71" t="str">
            <v>0.36</v>
          </cell>
          <cell r="I71" t="str">
            <v>UNDERPRICED</v>
          </cell>
          <cell r="J71">
            <v>3.4123610045869008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0.10251925233217407</v>
          </cell>
          <cell r="O71">
            <v>0.39690693083958267</v>
          </cell>
          <cell r="P71">
            <v>0.20503850466434836</v>
          </cell>
          <cell r="Q71">
            <v>0.43381386167916541</v>
          </cell>
          <cell r="R71">
            <v>0.41007700932869651</v>
          </cell>
          <cell r="S71">
            <v>0.50762772335833073</v>
          </cell>
          <cell r="T71">
            <v>0.82015401865739301</v>
          </cell>
          <cell r="U71">
            <v>0.65525544671666147</v>
          </cell>
          <cell r="V71">
            <v>2.0503850466434828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0.33141564601194257</v>
          </cell>
          <cell r="H75" t="str">
            <v>0.24</v>
          </cell>
          <cell r="I75" t="str">
            <v>UNDERPRICED</v>
          </cell>
          <cell r="J75">
            <v>1.5185602108803136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0.19487221244771269</v>
          </cell>
          <cell r="O75">
            <v>0.28676933098745105</v>
          </cell>
          <cell r="P75">
            <v>0.38974442489542538</v>
          </cell>
          <cell r="Q75">
            <v>0.33353866197490206</v>
          </cell>
          <cell r="R75">
            <v>0.77948884979085076</v>
          </cell>
          <cell r="S75">
            <v>0.42707732394980419</v>
          </cell>
          <cell r="T75">
            <v>1.5589776995817015</v>
          </cell>
          <cell r="U75">
            <v>0.61415464789960839</v>
          </cell>
          <cell r="V75">
            <v>3.8974442489542538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-3.8466492680553153E-2</v>
          </cell>
          <cell r="H76" t="str">
            <v>2.05</v>
          </cell>
          <cell r="I76" t="str">
            <v>FAIRLY PRICED</v>
          </cell>
          <cell r="J76">
            <v>5.7118872294600003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2.4433388664026667E-2</v>
          </cell>
          <cell r="O76">
            <v>2.1000884467612546</v>
          </cell>
          <cell r="P76">
            <v>4.8866777328053335E-2</v>
          </cell>
          <cell r="Q76">
            <v>2.150176893522509</v>
          </cell>
          <cell r="R76">
            <v>9.7733554656106669E-2</v>
          </cell>
          <cell r="S76">
            <v>2.2503537870450185</v>
          </cell>
          <cell r="T76">
            <v>0.19546710931221356</v>
          </cell>
          <cell r="U76">
            <v>2.4507075740900377</v>
          </cell>
          <cell r="V76">
            <v>0.48866777328053379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3.1531640455010376E-2</v>
          </cell>
          <cell r="H85" t="str">
            <v>16.60</v>
          </cell>
          <cell r="I85" t="str">
            <v>FAIRLY PRICED</v>
          </cell>
          <cell r="J85">
            <v>4.6233567610990169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5.668798609025627E-2</v>
          </cell>
          <cell r="O85">
            <v>17.541020569098254</v>
          </cell>
          <cell r="P85">
            <v>0.11337597218051276</v>
          </cell>
          <cell r="Q85">
            <v>18.482041138196514</v>
          </cell>
          <cell r="R85">
            <v>0.22675194436102553</v>
          </cell>
          <cell r="S85">
            <v>20.364082276393024</v>
          </cell>
          <cell r="T85">
            <v>0.45350388872205105</v>
          </cell>
          <cell r="U85">
            <v>24.12816455278605</v>
          </cell>
          <cell r="V85">
            <v>1.1337597218051276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0.35098927059026508</v>
          </cell>
          <cell r="H86" t="str">
            <v>2.70</v>
          </cell>
          <cell r="I86" t="str">
            <v>UNDERPRICED</v>
          </cell>
          <cell r="J86">
            <v>1.9087893113785093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0.20389158700336329</v>
          </cell>
          <cell r="O86">
            <v>3.250507284909081</v>
          </cell>
          <cell r="P86">
            <v>0.40778317400672659</v>
          </cell>
          <cell r="Q86">
            <v>3.8010145698181619</v>
          </cell>
          <cell r="R86">
            <v>0.81556634801345296</v>
          </cell>
          <cell r="S86">
            <v>4.9020291396363236</v>
          </cell>
          <cell r="T86">
            <v>1.6311326960269064</v>
          </cell>
          <cell r="U86">
            <v>7.1040582792726479</v>
          </cell>
          <cell r="V86">
            <v>4.0778317400672659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0.1284652782430748</v>
          </cell>
          <cell r="H87" t="str">
            <v>19.45</v>
          </cell>
          <cell r="I87" t="str">
            <v>UNDERPRICED</v>
          </cell>
          <cell r="J87">
            <v>3.7239692408544309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0.10135425537287945</v>
          </cell>
          <cell r="O87">
            <v>21.421340267002506</v>
          </cell>
          <cell r="P87">
            <v>0.20270851074575891</v>
          </cell>
          <cell r="Q87">
            <v>23.392680534005009</v>
          </cell>
          <cell r="R87">
            <v>0.40541702149151804</v>
          </cell>
          <cell r="S87">
            <v>27.335361068010023</v>
          </cell>
          <cell r="T87">
            <v>0.81083404298303607</v>
          </cell>
          <cell r="U87">
            <v>35.220722136020051</v>
          </cell>
          <cell r="V87">
            <v>2.02708510745759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0.10969858894592659</v>
          </cell>
          <cell r="H90" t="str">
            <v>3.95</v>
          </cell>
          <cell r="I90" t="str">
            <v>UNDERPRICED</v>
          </cell>
          <cell r="J90">
            <v>-5.3913530316076974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9.2706710342923326E-2</v>
          </cell>
          <cell r="O90">
            <v>4.3161915058545475</v>
          </cell>
          <cell r="P90">
            <v>0.18541342068584665</v>
          </cell>
          <cell r="Q90">
            <v>4.6823830117090948</v>
          </cell>
          <cell r="R90">
            <v>0.37082684137169353</v>
          </cell>
          <cell r="S90">
            <v>5.4147660234181894</v>
          </cell>
          <cell r="T90">
            <v>0.74165368274338705</v>
          </cell>
          <cell r="U90">
            <v>6.8795320468363794</v>
          </cell>
          <cell r="V90">
            <v>1.8541342068584674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0.35870996806867322</v>
          </cell>
          <cell r="H97" t="str">
            <v>6.05</v>
          </cell>
          <cell r="I97" t="str">
            <v>UNDERPRICED</v>
          </cell>
          <cell r="J97">
            <v>2.7796994651564648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0.20744922458397541</v>
          </cell>
          <cell r="O97">
            <v>7.3050678087330514</v>
          </cell>
          <cell r="P97">
            <v>0.4148984491679506</v>
          </cell>
          <cell r="Q97">
            <v>8.5601356174661003</v>
          </cell>
          <cell r="R97">
            <v>0.8297968983359012</v>
          </cell>
          <cell r="S97">
            <v>11.070271234932202</v>
          </cell>
          <cell r="T97">
            <v>1.659593796671802</v>
          </cell>
          <cell r="U97">
            <v>16.090542469864403</v>
          </cell>
          <cell r="V97">
            <v>4.1489844916795064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-0.16920405029928604</v>
          </cell>
          <cell r="H99" t="str">
            <v>128.25</v>
          </cell>
          <cell r="I99" t="str">
            <v>OVERPRICED</v>
          </cell>
          <cell r="J99">
            <v>22.313639715864166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-3.5809464974855376E-2</v>
          </cell>
          <cell r="O99">
            <v>123.65743611697479</v>
          </cell>
          <cell r="P99">
            <v>-7.1618929949710863E-2</v>
          </cell>
          <cell r="Q99">
            <v>119.06487223394959</v>
          </cell>
          <cell r="R99">
            <v>-0.14323785989942162</v>
          </cell>
          <cell r="S99">
            <v>109.87974446789917</v>
          </cell>
          <cell r="T99">
            <v>-0.28647571979884323</v>
          </cell>
          <cell r="U99">
            <v>91.509488935798359</v>
          </cell>
          <cell r="V99">
            <v>-0.71618929949710819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28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4212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216855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178056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193860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31878.000000000004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824040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205200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200928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23142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573050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170820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230373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37804.5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16560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21432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101750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117600.00000000001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63960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816.5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2635.2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2680.7999999999997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10823.999999999998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11519.570000000002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3510.0000000000005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25285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49098.5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2445.7125000000001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2610466.3114874996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05/08/2019 14:40:20.020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05/08/2019 14:40:20.020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0.45</v>
      </c>
      <c r="C6" s="21">
        <f>IFERROR(VLOOKUP(A6,'[1]Business Score'!$A:$O,15,FALSE),"")</f>
        <v>-0.20677033333333339</v>
      </c>
      <c r="D6" s="21">
        <f>IFERROR(B6/VLOOKUP(A6,'[1]Business Score'!$A:$Q,17,FALSE),"")</f>
        <v>0.46024000000000004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-2.1763276807923764</v>
      </c>
      <c r="L6" s="21">
        <f t="shared" ref="L6:L8" si="3">IFERROR(B6/E6,"")</f>
        <v>-12.699467643261942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-0.66278798748156031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52.00</v>
      </c>
      <c r="C7" s="21">
        <f>IFERROR(VLOOKUP(A7,'[1]Business Score'!$A:$O,15,FALSE),"")</f>
        <v>8.9126322189724441</v>
      </c>
      <c r="D7" s="21">
        <f>IFERROR(B7/VLOOKUP(A7,'[1]Business Score'!$A:$Q,17,FALSE),"")</f>
        <v>28.839891156898144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5.8344155489000071</v>
      </c>
      <c r="L7" s="21">
        <f t="shared" si="3"/>
        <v>7.7641320545991634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5.7730769230769224E-2</v>
      </c>
      <c r="P7" s="25">
        <f>VLOOKUP(A7,'[1]Valuation Sheet'!$B:$W,21,FALSE)</f>
        <v>4.2732611196572678E-2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2.60</v>
      </c>
      <c r="C10" s="21">
        <f>IFERROR(VLOOKUP(A10,'[1]Business Score'!$A:$O,15,FALSE),"")</f>
        <v>0.31064012345679054</v>
      </c>
      <c r="D10" s="21">
        <f>IFERROR(B10/VLOOKUP(A10,'[1]Business Score'!$A:$Q,17,FALSE),"")</f>
        <v>4.3188820593643289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8.3698138252950294</v>
      </c>
      <c r="L10" s="21">
        <f t="shared" ref="L10" si="5">IFERROR(B10/E10,"")</f>
        <v>5.4255448102673478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9.6115384615384589E-2</v>
      </c>
      <c r="P10" s="25">
        <f>VLOOKUP(A10,'[1]Valuation Sheet'!$B:$W,21,FALSE)</f>
        <v>0.92749540193935576</v>
      </c>
      <c r="Q10" s="26">
        <f>P10/5</f>
        <v>0.18549908038787116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6.10</v>
      </c>
      <c r="C12" s="21">
        <f>IFERROR(VLOOKUP(A12,'[1]Business Score'!$A:$O,15,FALSE),"")</f>
        <v>2.6717605344585071</v>
      </c>
      <c r="D12" s="21">
        <f>IFERROR(B12/VLOOKUP(A12,'[1]Business Score'!$A:$Q,17,FALSE),"")</f>
        <v>15.21786971675863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2.2831387474013658</v>
      </c>
      <c r="L12" s="21">
        <f t="shared" ref="L12" si="7">IFERROR(B12/E12,"")</f>
        <v>2.1729000708864672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7.9527868852459035E-2</v>
      </c>
      <c r="P12" s="25">
        <f>VLOOKUP(A12,'[1]Valuation Sheet'!$B:$W,21,FALSE)</f>
        <v>3.0821478122745649</v>
      </c>
      <c r="Q12" s="26">
        <f>P12/5</f>
        <v>0.61642956245491298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7.20</v>
      </c>
      <c r="C13" s="21">
        <f>IFERROR(VLOOKUP(A13,'[1]Business Score'!$A:$O,15,FALSE),"")</f>
        <v>4.1313735948241002</v>
      </c>
      <c r="D13" s="21">
        <f>IFERROR(B13/VLOOKUP(A13,'[1]Business Score'!$A:$Q,17,FALSE),"")</f>
        <v>21.352948710068741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1.7427617800095252</v>
      </c>
      <c r="L13" s="21">
        <f t="shared" ref="L13:L23" si="10">IFERROR(B13/E13,"")</f>
        <v>3.5295735396694297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2.2701563104968234</v>
      </c>
      <c r="Q13" s="26">
        <f>P13/5</f>
        <v>0.45403126209936467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5.40</v>
      </c>
      <c r="C14" s="21">
        <f>IFERROR(VLOOKUP(A14,'[1]Business Score'!$A:$O,15,FALSE),"")</f>
        <v>1.6641782729805015</v>
      </c>
      <c r="D14" s="21">
        <f>IFERROR(B14/VLOOKUP(A14,'[1]Business Score'!$A:$Q,17,FALSE),"")</f>
        <v>14.12721571720857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3.2448446705945369</v>
      </c>
      <c r="L14" s="21">
        <f t="shared" si="10"/>
        <v>3.1601611032526602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4.60111111111111E-2</v>
      </c>
      <c r="P14" s="25">
        <f>VLOOKUP(A14,'[1]Valuation Sheet'!$B:$W,21,FALSE)</f>
        <v>2.4161681567573128</v>
      </c>
      <c r="Q14" s="26">
        <f>P14/5</f>
        <v>0.48323363135146258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1.61</v>
      </c>
      <c r="C15" s="21">
        <f>IFERROR(VLOOKUP(A15,'[1]Business Score'!$A:$O,15,FALSE),"")</f>
        <v>0.75613777777777902</v>
      </c>
      <c r="D15" s="21">
        <f>IFERROR(B15/VLOOKUP(A15,'[1]Business Score'!$A:$Q,17,FALSE),"")</f>
        <v>9.5511519046717162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2.1292415844261154</v>
      </c>
      <c r="L15" s="21">
        <f t="shared" si="10"/>
        <v>2.1664069912880812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6.2133540372670791E-2</v>
      </c>
      <c r="P15" s="25">
        <f>VLOOKUP(A15,'[1]Valuation Sheet'!$B:$W,21,FALSE)</f>
        <v>5.2579842886453614</v>
      </c>
      <c r="Q15" s="26">
        <f>P15/5</f>
        <v>1.0515968577290722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1.60</v>
      </c>
      <c r="C16" s="21">
        <f>IFERROR(VLOOKUP(A16,'[1]Business Score'!$A:$O,15,FALSE),"")</f>
        <v>0.79137038315498787</v>
      </c>
      <c r="D16" s="21">
        <f>IFERROR(B16/VLOOKUP(A16,'[1]Business Score'!$A:$Q,17,FALSE),"")</f>
        <v>6.9724076406851694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2.0218092994853007</v>
      </c>
      <c r="L16" s="21">
        <f t="shared" si="10"/>
        <v>2.3335848021700119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6.9046874999999994E-2</v>
      </c>
      <c r="P16" s="25">
        <f>VLOOKUP(A16,'[1]Valuation Sheet'!$B:$W,21,FALSE)</f>
        <v>3.9528333377793938</v>
      </c>
      <c r="Q16" s="26">
        <f>P16/5</f>
        <v>0.79056666755587879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28.00</v>
      </c>
      <c r="C17" s="21">
        <f>IFERROR(VLOOKUP(A17,'[1]Business Score'!$A:$O,15,FALSE),"")</f>
        <v>6.2738564050288845</v>
      </c>
      <c r="D17" s="21">
        <f>IFERROR(B17/VLOOKUP(A17,'[1]Business Score'!$A:$Q,17,FALSE),"")</f>
        <v>17.498615280694647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4.4629647528362728</v>
      </c>
      <c r="L17" s="21">
        <f t="shared" si="10"/>
        <v>5.240412027108432</v>
      </c>
      <c r="M17" s="21">
        <f>VLOOKUP(A17,'[1]Business Score'!$A:$BU,73,)</f>
        <v>4.5047435094937383</v>
      </c>
      <c r="N17" s="21">
        <f t="shared" si="8"/>
        <v>1.6001266129263958</v>
      </c>
      <c r="O17" s="8">
        <f>IFERROR(R17/B17,"")</f>
        <v>9.7767857142857142E-2</v>
      </c>
      <c r="P17" s="25">
        <f>VLOOKUP(A17,'[1]Valuation Sheet'!$B:$W,21,FALSE)</f>
        <v>0.37844641376548993</v>
      </c>
      <c r="Q17" s="26">
        <f>P17/5</f>
        <v>7.5689282753097983E-2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38.10</v>
      </c>
      <c r="C18" s="21">
        <f>IFERROR(VLOOKUP(A18,'[1]Business Score'!$A:$O,15,FALSE),"")</f>
        <v>7.26953125</v>
      </c>
      <c r="D18" s="21">
        <f>IFERROR(B18/VLOOKUP(A18,'[1]Business Score'!$A:$Q,17,FALSE),"")</f>
        <v>23.466572522615131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5.2410531972058036</v>
      </c>
      <c r="L18" s="21">
        <f t="shared" si="10"/>
        <v>7.762781507289942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3.984383202099738E-2</v>
      </c>
      <c r="P18" s="25">
        <f>VLOOKUP(A18,'[1]Valuation Sheet'!$B:$W,21,FALSE)</f>
        <v>-4.8749000361683392E-2</v>
      </c>
      <c r="Q18" s="26">
        <f>P18/5</f>
        <v>-9.7498000723366778E-3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2.30</v>
      </c>
      <c r="C19" s="21">
        <f>IFERROR(VLOOKUP(A19,'[1]Business Score'!$A:$O,15,FALSE),"")</f>
        <v>0.3201806182702327</v>
      </c>
      <c r="D19" s="21">
        <f>IFERROR(B19/VLOOKUP(A19,'[1]Business Score'!$A:$Q,17,FALSE),"")</f>
        <v>3.3389442559293201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7.1834454328487745</v>
      </c>
      <c r="L19" s="21">
        <f t="shared" si="10"/>
        <v>5.9214365880227131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8.6608695652173918E-3</v>
      </c>
      <c r="P19" s="25">
        <f>VLOOKUP(A19,'[1]Valuation Sheet'!$B:$W,21,FALSE)</f>
        <v>0.83395430248676061</v>
      </c>
      <c r="Q19" s="26">
        <f>P19/5</f>
        <v>0.16679086049735212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6.00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14.819637328615658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2.6104545396720398</v>
      </c>
      <c r="L20" s="21">
        <f t="shared" si="10"/>
        <v>2.3845542474042665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0.14169999999999999</v>
      </c>
      <c r="P20" s="25">
        <f>VLOOKUP(A20,'[1]Valuation Sheet'!$B:$W,21,FALSE)</f>
        <v>2.7378969582599431</v>
      </c>
      <c r="Q20" s="26">
        <f>P20/5</f>
        <v>0.54757939165198866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6.90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8.2889343214924605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10.888635994147293</v>
      </c>
      <c r="L21" s="21">
        <f t="shared" si="10"/>
        <v>8.3786671604996403</v>
      </c>
      <c r="M21" s="21">
        <f>VLOOKUP(A21,'[1]Business Score'!$A:$BU,73,)</f>
        <v>11.468045009683406</v>
      </c>
      <c r="N21" s="21">
        <f t="shared" si="8"/>
        <v>0.83243511558644179</v>
      </c>
      <c r="O21" s="8">
        <f>IFERROR(R21/B21,"")</f>
        <v>0</v>
      </c>
      <c r="P21" s="25">
        <f>VLOOKUP(A21,'[1]Valuation Sheet'!$B:$W,21,FALSE)</f>
        <v>0.34912979946694578</v>
      </c>
      <c r="Q21" s="26">
        <f>P21/5</f>
        <v>6.9825959893389161E-2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0.60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1.3193971739694061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6.9570309693397032</v>
      </c>
      <c r="L22" s="21">
        <f t="shared" si="10"/>
        <v>6.9586887320444397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1.1918530196033301</v>
      </c>
      <c r="Q22" s="26">
        <f>P22/5</f>
        <v>0.23837060392066603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18.25</v>
      </c>
      <c r="C23" s="21">
        <f>IFERROR(VLOOKUP(A23,'[1]Business Score'!$A:$O,15,FALSE),"")</f>
        <v>6.16</v>
      </c>
      <c r="D23" s="21">
        <f>IFERROR(B23/VLOOKUP(A23,'[1]Business Score'!$A:$Q,17,FALSE),"")</f>
        <v>25.767543184021051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2.9626623376623376</v>
      </c>
      <c r="L23" s="21">
        <f t="shared" si="10"/>
        <v>3.2340785889468591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0.15338630136986303</v>
      </c>
      <c r="P23" s="25">
        <f>VLOOKUP(A23,'[1]Valuation Sheet'!$B:$W,21,FALSE)</f>
        <v>1.4997971532094372</v>
      </c>
      <c r="Q23" s="26">
        <f>P23/5</f>
        <v>0.29995943064188746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12.00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3.864659553123575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99.77212896514412</v>
      </c>
      <c r="L27" s="21">
        <f t="shared" si="14"/>
        <v>37.399777044530374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-0.63753206587011002</v>
      </c>
      <c r="Q27" s="26">
        <f>P27/5</f>
        <v>-0.127506413174022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19.487531751336899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49.840305431359781</v>
      </c>
      <c r="L28" s="21">
        <f t="shared" ref="L28" si="15">IFERROR(B28/E28,"")</f>
        <v>9.3767923290369666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5.1707999999999997E-2</v>
      </c>
      <c r="P28" s="25">
        <f>VLOOKUP(A28,'[1]Valuation Sheet'!$B:$W,21,FALSE)</f>
        <v>-0.17377746840924668</v>
      </c>
      <c r="Q28" s="26">
        <f>P28/5</f>
        <v>-3.4755493681849339E-2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13.00</v>
      </c>
      <c r="C30" s="21">
        <f>IFERROR(VLOOKUP(A30,'[1]Business Score'!$A:$O,15,FALSE),"")</f>
        <v>0.43617351598173515</v>
      </c>
      <c r="D30" s="21">
        <f>IFERROR(B30/VLOOKUP(A30,'[1]Business Score'!$A:$Q,17,FALSE),"")</f>
        <v>27.49454556062912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FAIRLY PRICED</v>
      </c>
      <c r="J30" s="34" t="str">
        <f t="shared" si="1"/>
        <v/>
      </c>
      <c r="K30" s="7">
        <f>IFERROR(B30/C30,"")</f>
        <v>29.804652331400096</v>
      </c>
      <c r="L30" s="21">
        <f t="shared" ref="L30" si="16">IFERROR(B30/E30,"")</f>
        <v>53.511588117442912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9.6153846153846159E-2</v>
      </c>
      <c r="P30" s="25">
        <f>VLOOKUP(A30,'[1]Valuation Sheet'!$B:$W,21,FALSE)</f>
        <v>0.40146223965146199</v>
      </c>
      <c r="Q30" s="26">
        <f>P30/5</f>
        <v>8.0292447930292402E-2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170.00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56.70189655172414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7.5783001345032988</v>
      </c>
      <c r="L31" s="21">
        <f t="shared" ref="L31:L32" si="18">IFERROR(B31/E31,"")</f>
        <v>11.013552493223024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9.4139117647058831E-2</v>
      </c>
      <c r="P31" s="25">
        <f>VLOOKUP(A31,'[1]Valuation Sheet'!$B:$W,21,FALSE)</f>
        <v>-0.32254169618708695</v>
      </c>
      <c r="Q31" s="26">
        <f>P31/5</f>
        <v>-6.4508339237417389E-2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14.30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9.005089472661707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-16.656642267481505</v>
      </c>
      <c r="L32" s="21">
        <f t="shared" si="18"/>
        <v>17.460402773335137</v>
      </c>
      <c r="M32" s="21">
        <f>VLOOKUP(A32,'[1]Business Score'!$A:$BU,73,)</f>
        <v>21.56035421655691</v>
      </c>
      <c r="N32" s="21">
        <f>IFERROR(B32/D32,"")</f>
        <v>1.5879908848671589</v>
      </c>
      <c r="O32" s="8">
        <f>IFERROR(R32/B32,"")</f>
        <v>0.10187937062937062</v>
      </c>
      <c r="P32" s="25">
        <f>VLOOKUP(A32,'[1]Valuation Sheet'!$B:$W,21,FALSE)</f>
        <v>-0.32712658721832577</v>
      </c>
      <c r="Q32" s="26">
        <f>P32/5</f>
        <v>-6.5425317443665157E-2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6.85</v>
      </c>
      <c r="C34" s="21">
        <f>IFERROR(VLOOKUP(A34,'[1]Business Score'!$A:$O,15,FALSE),"")</f>
        <v>1.1058898626733831</v>
      </c>
      <c r="D34" s="21">
        <f>IFERROR(B34/VLOOKUP(A34,'[1]Business Score'!$A:$Q,17,FALSE),"")</f>
        <v>10.870333447251879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6.1941068737539373</v>
      </c>
      <c r="L34" s="21">
        <f t="shared" ref="L34" si="20">IFERROR(B34/E34,"")</f>
        <v>6.4336651109540144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7.7682481751824822E-2</v>
      </c>
      <c r="P34" s="25">
        <f>VLOOKUP(A34,'[1]Valuation Sheet'!$B:$W,21,FALSE)</f>
        <v>0.75502288023762554</v>
      </c>
      <c r="Q34" s="26">
        <f>P34/5</f>
        <v>0.1510045760475251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5.28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4.2876929601357086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8.9555124612295032</v>
      </c>
      <c r="L37" s="21">
        <f t="shared" ref="L37:L38" si="24">IFERROR(B37/E37,"")</f>
        <v>6.2054082849685779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7.5729166666666667E-2</v>
      </c>
      <c r="P37" s="25">
        <f>VLOOKUP(A37,'[1]Valuation Sheet'!$B:$W,21,FALSE)</f>
        <v>0.34983100564260039</v>
      </c>
      <c r="Q37" s="26">
        <f>P37/5</f>
        <v>6.9966201128520075E-2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0.93</v>
      </c>
      <c r="C40" s="21">
        <f>IFERROR(VLOOKUP(A40,'[1]Business Score'!$A:$O,15,FALSE),"")</f>
        <v>0.50742118081180831</v>
      </c>
      <c r="D40" s="21">
        <f>IFERROR(B40/VLOOKUP(A40,'[1]Business Score'!$A:$Q,17,FALSE),"")</f>
        <v>2.5875163806564383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1.8327969646677347</v>
      </c>
      <c r="L40" s="21">
        <f t="shared" si="26"/>
        <v>4.7777630746720448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3.224516129032258E-2</v>
      </c>
      <c r="P40" s="25">
        <f>VLOOKUP(A40,'[1]Valuation Sheet'!$B:$W,21,FALSE)</f>
        <v>1.9507282561088348</v>
      </c>
      <c r="Q40" s="26">
        <f>P40/5</f>
        <v>0.39014565122176698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5.75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26.811908807663695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-1.7482425200873708</v>
      </c>
      <c r="L41" s="21">
        <f t="shared" si="26"/>
        <v>3.2223717444627153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0.11297391304347826</v>
      </c>
      <c r="P41" s="25">
        <f>VLOOKUP(A41,'[1]Valuation Sheet'!$B:$W,21,FALSE)</f>
        <v>3.5943222862749238</v>
      </c>
      <c r="Q41" s="26">
        <f>P41/5</f>
        <v>0.71886445725498471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20.60</v>
      </c>
      <c r="C44" s="21">
        <f>IFERROR(VLOOKUP(A44,'[1]Business Score'!$A:$O,15,FALSE),"")</f>
        <v>4.622587121212125</v>
      </c>
      <c r="D44" s="21">
        <f>IFERROR(B44/VLOOKUP(A44,'[1]Business Score'!$A:$Q,17,FALSE),"")</f>
        <v>30.707429882154887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4.456378962652912</v>
      </c>
      <c r="L44" s="21">
        <f t="shared" ref="L44" si="28">IFERROR(B44/E44,"")</f>
        <v>5.8823714298755299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9.7584951456310673E-2</v>
      </c>
      <c r="P44" s="25">
        <f>VLOOKUP(A44,'[1]Valuation Sheet'!$B:$W,21,FALSE)</f>
        <v>0.72267996666734646</v>
      </c>
      <c r="Q44" s="26">
        <f>P44/5</f>
        <v>0.14453599333346928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1.56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0.94764646125686403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6.2358191666950598</v>
      </c>
      <c r="L46" s="21">
        <f t="shared" ref="L46" si="30">IFERROR(B46/E46,"")</f>
        <v>7.6080415061111335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0.12819551282051284</v>
      </c>
      <c r="P46" s="25">
        <f>VLOOKUP(A46,'[1]Valuation Sheet'!$B:$W,21,FALSE)</f>
        <v>4.5938454140179719E-2</v>
      </c>
      <c r="Q46" s="26">
        <f>P46/5</f>
        <v>9.1876908280359437E-3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11.40</v>
      </c>
      <c r="C48" s="21">
        <f>IFERROR(VLOOKUP(A48,'[1]Business Score'!$A:$O,15,FALSE),"")</f>
        <v>0.43781117021276544</v>
      </c>
      <c r="D48" s="21">
        <f>IFERROR(B48/VLOOKUP(A48,'[1]Business Score'!$A:$Q,17,FALSE),"")</f>
        <v>7.3991418144208021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26.038622985475406</v>
      </c>
      <c r="L48" s="21">
        <f t="shared" ref="L48" si="32">IFERROR(B48/E48,"")</f>
        <v>29.847358890415926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1.9973684210526317E-2</v>
      </c>
      <c r="P48" s="25">
        <f>VLOOKUP(A48,'[1]Valuation Sheet'!$B:$W,21,FALSE)</f>
        <v>-0.42050661238384457</v>
      </c>
      <c r="Q48" s="26">
        <f>P48/5</f>
        <v>-8.4101322476768908E-2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20.35</v>
      </c>
      <c r="C49" s="21">
        <f>IFERROR(VLOOKUP(A49,'[1]Business Score'!$A:$O,15,FALSE),"")</f>
        <v>-0.23157739999999999</v>
      </c>
      <c r="D49" s="21">
        <f>IFERROR(B49/VLOOKUP(A49,'[1]Business Score'!$A:$Q,17,FALSE),"")</f>
        <v>7.2431076666666661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-87.875587168696086</v>
      </c>
      <c r="L49" s="21">
        <f t="shared" ref="L49:L54" si="35">IFERROR(B49/E49,"")</f>
        <v>828.48544504890219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9.981818181818182E-3</v>
      </c>
      <c r="P49" s="25">
        <f>VLOOKUP(A49,'[1]Valuation Sheet'!$B:$W,21,FALSE)</f>
        <v>-0.78479019955820872</v>
      </c>
      <c r="Q49" s="26">
        <f>P49/5</f>
        <v>-0.15695803991164176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9.80</v>
      </c>
      <c r="C50" s="21">
        <f>IFERROR(VLOOKUP(A50,'[1]Business Score'!$A:$O,15,FALSE),"")</f>
        <v>1.8313723333333347</v>
      </c>
      <c r="D50" s="21">
        <f>IFERROR(B50/VLOOKUP(A50,'[1]Business Score'!$A:$Q,17,FALSE),"")</f>
        <v>7.6933252148148146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5.3511783604171477</v>
      </c>
      <c r="L50" s="21">
        <f t="shared" si="35"/>
        <v>4.8192967487048826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0.12805102040816324</v>
      </c>
      <c r="P50" s="25">
        <f>VLOOKUP(A50,'[1]Valuation Sheet'!$B:$W,21,FALSE)</f>
        <v>0.64129042829769345</v>
      </c>
      <c r="Q50" s="26">
        <f>P50/5</f>
        <v>0.1282580856595387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15.60</v>
      </c>
      <c r="C51" s="21">
        <f>IFERROR(VLOOKUP(A51,'[1]Business Score'!$A:$O,15,FALSE),"")</f>
        <v>2.5676757723577328</v>
      </c>
      <c r="D51" s="21">
        <f>IFERROR(B51/VLOOKUP(A51,'[1]Business Score'!$A:$Q,17,FALSE),"")</f>
        <v>41.192162278745649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6.0755334329752682</v>
      </c>
      <c r="L51" s="21">
        <f t="shared" si="35"/>
        <v>5.2496935520475629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6.4138461538461533E-2</v>
      </c>
      <c r="P51" s="25">
        <f>VLOOKUP(A51,'[1]Valuation Sheet'!$B:$W,21,FALSE)</f>
        <v>1.5401357670726061</v>
      </c>
      <c r="Q51" s="26">
        <f>P51/5</f>
        <v>0.30802715341452125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4.6543317959468906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8.3932530914206271</v>
      </c>
      <c r="L53" s="21">
        <f t="shared" si="35"/>
        <v>9.3556848770262029</v>
      </c>
      <c r="M53" s="21">
        <f>VLOOKUP(A53,'[1]Business Score'!$A:$BU,73,)</f>
        <v>10.072772504247979</v>
      </c>
      <c r="N53" s="21">
        <f t="shared" si="33"/>
        <v>3.0079505746005371</v>
      </c>
      <c r="O53" s="8">
        <f>IFERROR(R53/B53,"")</f>
        <v>7.1385714285714288E-2</v>
      </c>
      <c r="P53" s="25">
        <f>VLOOKUP(A53,'[1]Valuation Sheet'!$B:$W,21,FALSE)</f>
        <v>-0.25077766849331962</v>
      </c>
      <c r="Q53" s="26">
        <f>P53/5</f>
        <v>-5.0155533698663921E-2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1,270.00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80.056312740825661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23.4067520327485</v>
      </c>
      <c r="L54" s="21">
        <f t="shared" si="35"/>
        <v>30.749338767933892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4.6119527559055122E-2</v>
      </c>
      <c r="P54" s="25">
        <f>VLOOKUP(A54,'[1]Valuation Sheet'!$B:$W,21,FALSE)</f>
        <v>-0.79549299928988626</v>
      </c>
      <c r="Q54" s="26">
        <f>P54/5</f>
        <v>-0.15909859985797725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3.5374254251700683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6.5774499104135913</v>
      </c>
      <c r="L58" s="21">
        <f t="shared" si="39"/>
        <v>12.356785294296504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8.6921739130434786E-2</v>
      </c>
      <c r="P58" s="25">
        <f>VLOOKUP(A58,'[1]Valuation Sheet'!$B:$W,21,FALSE)</f>
        <v>0.47990632306926284</v>
      </c>
      <c r="Q58" s="26">
        <f>P58/5</f>
        <v>9.5981264613852563E-2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4.29</v>
      </c>
      <c r="C65" s="21">
        <f>IFERROR(VLOOKUP(A65,'[1]Business Score'!$A:$O,15,FALSE),"")</f>
        <v>0.48153839999999865</v>
      </c>
      <c r="D65" s="21">
        <f>IFERROR(B65/VLOOKUP(A65,'[1]Business Score'!$A:$Q,17,FALSE),"")</f>
        <v>3.6014730875675678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8.9089468254245396</v>
      </c>
      <c r="L65" s="21">
        <f t="shared" si="45"/>
        <v>17.748156636936457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4.858391608391608E-2</v>
      </c>
      <c r="P65" s="25">
        <f>VLOOKUP(A65,'[1]Valuation Sheet'!$B:$W,21,FALSE)</f>
        <v>-0.23316849216642488</v>
      </c>
      <c r="Q65" s="26">
        <f>P65/5</f>
        <v>-4.6633698433284979E-2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0.64</v>
      </c>
      <c r="C67" s="21">
        <f>IFERROR(VLOOKUP(A67,'[1]Business Score'!$A:$O,15,FALSE),"")</f>
        <v>0.45477460317460272</v>
      </c>
      <c r="D67" s="21">
        <f>IFERROR(B67/VLOOKUP(A67,'[1]Business Score'!$A:$Q,17,FALSE),"")</f>
        <v>2.485323204394172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1.4072905468608221</v>
      </c>
      <c r="L67" s="21">
        <f t="shared" ref="L67" si="47">IFERROR(B67/E67,"")</f>
        <v>0.94534700067116417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7.8164062499999992E-2</v>
      </c>
      <c r="P67" s="25">
        <f>VLOOKUP(A67,'[1]Valuation Sheet'!$B:$W,21,FALSE)</f>
        <v>6.1700450830301703</v>
      </c>
      <c r="Q67" s="26">
        <f>P67/5</f>
        <v>1.234009016606034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0.36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1.2084238669238185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3.6496188619039232</v>
      </c>
      <c r="L68" s="21">
        <f t="shared" ref="L68:L77" si="50">IFERROR(B68/E68,"")</f>
        <v>3.4123610045869008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0.11108333333333333</v>
      </c>
      <c r="P68" s="25">
        <f>VLOOKUP(A68,'[1]Valuation Sheet'!$B:$W,21,FALSE)</f>
        <v>2.0503850466434828</v>
      </c>
      <c r="Q68" s="26">
        <f>P68/5</f>
        <v>0.41007700932869656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0.47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1.4968697674418605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7.6670940916713102</v>
      </c>
      <c r="L69" s="21">
        <f t="shared" si="50"/>
        <v>3.8125523717708107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8.5072340425531912E-2</v>
      </c>
      <c r="P69" s="25">
        <f>VLOOKUP(A69,'[1]Valuation Sheet'!$B:$W,21,FALSE)</f>
        <v>1.9038720407469172</v>
      </c>
      <c r="Q69" s="26">
        <f>P69/5</f>
        <v>0.38077440814938346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0.24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0.92439459265890778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3.017690999608261</v>
      </c>
      <c r="L72" s="21">
        <f t="shared" si="50"/>
        <v>1.5185602108803136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8.3299999999999999E-2</v>
      </c>
      <c r="P72" s="25">
        <f>VLOOKUP(A72,'[1]Valuation Sheet'!$B:$W,21,FALSE)</f>
        <v>3.8974442489542538</v>
      </c>
      <c r="Q72" s="26">
        <f>P72/5</f>
        <v>0.77948884979085076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2.05</v>
      </c>
      <c r="C73" s="21">
        <f>IFERROR(VLOOKUP(A73,'[1]Business Score'!$A:$O,15,FALSE),"")</f>
        <v>0.38573939393939388</v>
      </c>
      <c r="D73" s="21">
        <f>IFERROR(B73/VLOOKUP(A73,'[1]Business Score'!$A:$Q,17,FALSE),"")</f>
        <v>2.4782641590180647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5.3144688673464584</v>
      </c>
      <c r="L73" s="21">
        <f t="shared" si="50"/>
        <v>5.7118872294600003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4.6895121951219518E-2</v>
      </c>
      <c r="P73" s="25">
        <f>VLOOKUP(A73,'[1]Valuation Sheet'!$B:$W,21,FALSE)</f>
        <v>0.48866777328053379</v>
      </c>
      <c r="Q73" s="26">
        <f>P73/5</f>
        <v>9.7733554656106753E-2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/>
      </c>
      <c r="C75" s="21">
        <f>IFERROR(VLOOKUP(A75,'[1]Business Score'!$A:$O,15,FALSE),"")</f>
        <v>4.0982308845577159E-2</v>
      </c>
      <c r="D75" s="21" t="str">
        <f>IFERROR(B75/VLOOKUP(A75,'[1]Business Score'!$A:$Q,17,FALSE),"")</f>
        <v/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FAIRLY PRICED</v>
      </c>
      <c r="J75" s="32" t="e">
        <f t="shared" si="52"/>
        <v>#VALUE!</v>
      </c>
      <c r="K75" s="7" t="str">
        <f t="shared" si="49"/>
        <v/>
      </c>
      <c r="L75" s="21" t="str">
        <f t="shared" si="50"/>
        <v/>
      </c>
      <c r="M75" s="21">
        <f>VLOOKUP(A75,'[1]Business Score'!$A:$BU,73,)</f>
        <v>8.2226048830848306</v>
      </c>
      <c r="N75" s="21" t="str">
        <f t="shared" si="48"/>
        <v/>
      </c>
      <c r="O75" s="8" t="str">
        <f>IFERROR(R75/B75,"")</f>
        <v/>
      </c>
      <c r="P75" s="25" t="e">
        <f>VLOOKUP(A75,'[1]Valuation Sheet'!$B:$W,21,FALSE)</f>
        <v>#N/A</v>
      </c>
      <c r="Q75" s="26" t="e">
        <f t="shared" ref="Q75:Q91" si="53">P75/5</f>
        <v>#N/A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0.40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1.4595070586281351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15.239527096289095</v>
      </c>
      <c r="L77" s="21">
        <f t="shared" si="50"/>
        <v>5.1613135646374158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1.610691078551187</v>
      </c>
      <c r="Q77" s="26">
        <f t="shared" si="53"/>
        <v>0.32213821571023737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16.60</v>
      </c>
      <c r="C79" s="21">
        <f>IFERROR(VLOOKUP(A79,'[1]Business Score'!$A:$O,15,FALSE),"")</f>
        <v>3.050119845329883</v>
      </c>
      <c r="D79" s="21">
        <f>IFERROR(B79/VLOOKUP(A79,'[1]Business Score'!$A:$Q,17,FALSE),"")</f>
        <v>21.372415353509478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>BUY</v>
      </c>
      <c r="K79" s="7">
        <f t="shared" ref="K79" si="54">IFERROR(B79/C79,"")</f>
        <v>5.4424090992413587</v>
      </c>
      <c r="L79" s="21">
        <f t="shared" ref="L79" si="55">IFERROR(B79/E79,"")</f>
        <v>4.6233567610990169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0.12048192771084336</v>
      </c>
      <c r="P79" s="25">
        <f>VLOOKUP(A79,'[1]Valuation Sheet'!$B:$W,21,FALSE)</f>
        <v>1.1337597218051276</v>
      </c>
      <c r="Q79" s="26">
        <f t="shared" si="53"/>
        <v>0.22675194436102553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2.70</v>
      </c>
      <c r="C80" s="21">
        <f>IFERROR(VLOOKUP(A80,'[1]Business Score'!$A:$O,15,FALSE),"")</f>
        <v>0.77615076923076631</v>
      </c>
      <c r="D80" s="21">
        <f>IFERROR(B80/VLOOKUP(A80,'[1]Business Score'!$A:$Q,17,FALSE),"")</f>
        <v>7.9846377726750868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>BUY</v>
      </c>
      <c r="K80" s="7">
        <f t="shared" ref="K80:K86" si="57">IFERROR(B80/C80,"")</f>
        <v>3.4787055647396157</v>
      </c>
      <c r="L80" s="21">
        <f t="shared" ref="L80:L86" si="58">IFERROR(B80/E80,"")</f>
        <v>1.9087893113785093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0.14808888888888888</v>
      </c>
      <c r="P80" s="25">
        <f>VLOOKUP(A80,'[1]Valuation Sheet'!$B:$W,21,FALSE)</f>
        <v>4.0778317400672659</v>
      </c>
      <c r="Q80" s="26">
        <f t="shared" si="53"/>
        <v>0.81556634801345318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19.45</v>
      </c>
      <c r="C81" s="21">
        <f>IFERROR(VLOOKUP(A81,'[1]Business Score'!$A:$O,15,FALSE),"")</f>
        <v>0.27805461538462334</v>
      </c>
      <c r="D81" s="21">
        <f>IFERROR(B81/VLOOKUP(A81,'[1]Business Score'!$A:$Q,17,FALSE),"")</f>
        <v>47.200083124642113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69.950286468345382</v>
      </c>
      <c r="L81" s="21">
        <f t="shared" si="58"/>
        <v>3.7239692408544309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2.02708510745759</v>
      </c>
      <c r="Q81" s="26">
        <f t="shared" si="53"/>
        <v>0.40541702149151798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3.95</v>
      </c>
      <c r="C84" s="21">
        <f>IFERROR(VLOOKUP(A84,'[1]Business Score'!$A:$O,15,FALSE),"")</f>
        <v>2.316793483507642</v>
      </c>
      <c r="D84" s="21">
        <f>IFERROR(B84/VLOOKUP(A84,'[1]Business Score'!$A:$Q,17,FALSE),"")</f>
        <v>22.015507008246178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1.7049426408173731</v>
      </c>
      <c r="L84" s="21">
        <f t="shared" si="58"/>
        <v>-5.3913530316076974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1.8541342068584674</v>
      </c>
      <c r="Q84" s="26">
        <f t="shared" si="53"/>
        <v>0.37082684137169347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490.00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852.61199102712237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6.4264515122473096</v>
      </c>
      <c r="L85" s="21">
        <f t="shared" si="58"/>
        <v>8.8535467618199544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3.6928571428571429E-2</v>
      </c>
      <c r="P85" s="25">
        <f>VLOOKUP(A85,'[1]Valuation Sheet'!$B:$W,21,FALSE)</f>
        <v>0.70676964630087635</v>
      </c>
      <c r="Q85" s="26">
        <f t="shared" si="53"/>
        <v>0.14135392926017526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114.80</v>
      </c>
      <c r="C86" s="21">
        <f>IFERROR(VLOOKUP(A86,'[1]Business Score'!$A:$O,15,FALSE),"")</f>
        <v>23.447493520264</v>
      </c>
      <c r="D86" s="21">
        <f>IFERROR(B86/VLOOKUP(A86,'[1]Business Score'!$A:$Q,17,FALSE),"")</f>
        <v>79.991250211320391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4.8960457074350625</v>
      </c>
      <c r="L86" s="21">
        <f t="shared" si="58"/>
        <v>3.8118315052410869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0.14802439024390246</v>
      </c>
      <c r="P86" s="25">
        <f>VLOOKUP(A86,'[1]Valuation Sheet'!$B:$W,21,FALSE)</f>
        <v>0.83995924745267891</v>
      </c>
      <c r="Q86" s="26">
        <f t="shared" si="53"/>
        <v>0.16799184949053578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1.60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5.284589807581856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3.3279623549377781</v>
      </c>
      <c r="L89" s="21">
        <f t="shared" ref="L89" si="64">IFERROR(B89/E89,"")</f>
        <v>3.3589601181278379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9.3749999999999986E-2</v>
      </c>
      <c r="P89" s="25">
        <f>VLOOKUP(A89,'[1]Valuation Sheet'!$B:$W,21,FALSE)</f>
        <v>2.9780931589293664</v>
      </c>
      <c r="Q89" s="26">
        <f t="shared" si="53"/>
        <v>0.59561863178587326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6.05</v>
      </c>
      <c r="C91" s="17">
        <f>IFERROR(VLOOKUP(A91,'[1]Business Score'!$A:$O,15,FALSE),"")</f>
        <v>2.9629288806431671</v>
      </c>
      <c r="D91" s="17">
        <f>IFERROR(B91/VLOOKUP(A91,'[1]Business Score'!$A:$Q,17,FALSE),"")</f>
        <v>40.225275622336852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2.0418984875150694</v>
      </c>
      <c r="L91" s="17">
        <f t="shared" ref="L91" si="68">IFERROR(B91/E91,"")</f>
        <v>2.7796994651564648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4.1489844916795064</v>
      </c>
      <c r="Q91" s="23">
        <f t="shared" si="53"/>
        <v>0.82979689833590131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2019-08-14T13:53:01Z</dcterms:modified>
</cp:coreProperties>
</file>