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38E2A6DF-C856-4653-B607-04902F702E5F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<sst xmlns="http://schemas.openxmlformats.org/spreadsheetml/2006/main" count="108" uniqueCount="108">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</sst>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9.1501530467385187E-3</v>
          </cell>
          <cell r="H10" t="str">
            <v>2.60</v>
          </cell>
          <cell r="I10" t="str">
            <v>FAIRLY PRICED</v>
          </cell>
          <cell r="J10">
            <v>5.4255448102673478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4.6374770096967888E-2</v>
          </cell>
          <cell r="O10">
            <v>2.7205744022521166</v>
          </cell>
          <cell r="P10">
            <v>9.2749540193935553E-2</v>
          </cell>
          <cell r="Q10">
            <v>2.8411488045042326</v>
          </cell>
          <cell r="R10">
            <v>0.18549908038787111</v>
          </cell>
          <cell r="S10">
            <v>3.0822976090084651</v>
          </cell>
          <cell r="T10">
            <v>0.37099816077574221</v>
          </cell>
          <cell r="U10">
            <v>3.56459521801693</v>
          </cell>
          <cell r="V10">
            <v>0.92749540193935576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0.2358044973895333</v>
          </cell>
          <cell r="H12" t="str">
            <v>6.20</v>
          </cell>
          <cell r="I12" t="str">
            <v>UNDERPRICED</v>
          </cell>
          <cell r="J12">
            <v>2.2085213835239501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0.15081533592640994</v>
          </cell>
          <cell r="O12">
            <v>7.135055082743742</v>
          </cell>
          <cell r="P12">
            <v>0.30163067185282011</v>
          </cell>
          <cell r="Q12">
            <v>8.0701101654874847</v>
          </cell>
          <cell r="R12">
            <v>0.60326134370564022</v>
          </cell>
          <cell r="S12">
            <v>9.9402203309749702</v>
          </cell>
          <cell r="T12">
            <v>1.2065226874112804</v>
          </cell>
          <cell r="U12">
            <v>13.680440661949939</v>
          </cell>
          <cell r="V12">
            <v>3.0163067185282006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0.11935657170704825</v>
          </cell>
          <cell r="H13" t="str">
            <v>8.00</v>
          </cell>
          <cell r="I13" t="str">
            <v>UNDERPRICED</v>
          </cell>
          <cell r="J13">
            <v>3.9217483774104775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9.7157033972357087E-2</v>
          </cell>
          <cell r="O13">
            <v>8.7772562717788567</v>
          </cell>
          <cell r="P13">
            <v>0.19431406794471417</v>
          </cell>
          <cell r="Q13">
            <v>9.5545125435577134</v>
          </cell>
          <cell r="R13">
            <v>0.38862813588942835</v>
          </cell>
          <cell r="S13">
            <v>11.109025087115427</v>
          </cell>
          <cell r="T13">
            <v>0.7772562717788567</v>
          </cell>
          <cell r="U13">
            <v>14.218050174230854</v>
          </cell>
          <cell r="V13">
            <v>1.9431406794471413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0.15744547944572548</v>
          </cell>
          <cell r="H14" t="str">
            <v>5.60</v>
          </cell>
          <cell r="I14" t="str">
            <v>UNDERPRICED</v>
          </cell>
          <cell r="J14">
            <v>3.2772041070768325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0.11470810755794192</v>
          </cell>
          <cell r="O14">
            <v>6.2423654023244746</v>
          </cell>
          <cell r="P14">
            <v>0.22941621511588384</v>
          </cell>
          <cell r="Q14">
            <v>6.8847308046489495</v>
          </cell>
          <cell r="R14">
            <v>0.45883243023176745</v>
          </cell>
          <cell r="S14">
            <v>8.1694616092978976</v>
          </cell>
          <cell r="T14">
            <v>0.91766486046353513</v>
          </cell>
          <cell r="U14">
            <v>10.738923218595795</v>
          </cell>
          <cell r="V14">
            <v>2.2941621511588375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0.45464930229436062</v>
          </cell>
          <cell r="H15" t="str">
            <v>1.67</v>
          </cell>
          <cell r="I15" t="str">
            <v>UNDERPRICED</v>
          </cell>
          <cell r="J15">
            <v>2.2471426555596867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0.25165732648859374</v>
          </cell>
          <cell r="O15">
            <v>2.0902677352359516</v>
          </cell>
          <cell r="P15">
            <v>0.50331465297718769</v>
          </cell>
          <cell r="Q15">
            <v>2.5105354704719032</v>
          </cell>
          <cell r="R15">
            <v>1.0066293059543749</v>
          </cell>
          <cell r="S15">
            <v>3.351070940943806</v>
          </cell>
          <cell r="T15">
            <v>2.0132586119087503</v>
          </cell>
          <cell r="U15">
            <v>5.0321418818876129</v>
          </cell>
          <cell r="V15">
            <v>5.0331465297718756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0.3620139585344907</v>
          </cell>
          <cell r="H16" t="str">
            <v>1.53</v>
          </cell>
          <cell r="I16" t="str">
            <v>UNDERPRICED</v>
          </cell>
          <cell r="J16">
            <v>2.2314904670750737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0.20897167779238668</v>
          </cell>
          <cell r="O16">
            <v>1.8497266670223516</v>
          </cell>
          <cell r="P16">
            <v>0.41794335558477336</v>
          </cell>
          <cell r="Q16">
            <v>2.1694533340447033</v>
          </cell>
          <cell r="R16">
            <v>0.83588671116954671</v>
          </cell>
          <cell r="S16">
            <v>2.8089066680894064</v>
          </cell>
          <cell r="T16">
            <v>1.6717734223390939</v>
          </cell>
          <cell r="U16">
            <v>4.0878133361788134</v>
          </cell>
          <cell r="V16">
            <v>4.1794335558477327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-5.0426476703548141E-2</v>
          </cell>
          <cell r="H17" t="str">
            <v>28.00</v>
          </cell>
          <cell r="I17" t="str">
            <v>OVERPRICED</v>
          </cell>
          <cell r="J17">
            <v>5.240412027108432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1.8922320688274485E-2</v>
          </cell>
          <cell r="O17">
            <v>28.529824979271687</v>
          </cell>
          <cell r="P17">
            <v>3.7844641376548971E-2</v>
          </cell>
          <cell r="Q17">
            <v>29.059649958543371</v>
          </cell>
          <cell r="R17">
            <v>7.5689282753097942E-2</v>
          </cell>
          <cell r="S17">
            <v>30.119299917086742</v>
          </cell>
          <cell r="T17">
            <v>0.15137856550619588</v>
          </cell>
          <cell r="U17">
            <v>32.238599834173485</v>
          </cell>
          <cell r="V17">
            <v>0.37844641376548993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3.422348474206238E-3</v>
          </cell>
          <cell r="H19" t="str">
            <v>2.25</v>
          </cell>
          <cell r="I19" t="str">
            <v>FAIRLY PRICED</v>
          </cell>
          <cell r="J19">
            <v>5.792709705674393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4.373544212710101E-2</v>
          </cell>
          <cell r="O19">
            <v>2.3484047447859773</v>
          </cell>
          <cell r="P19">
            <v>8.7470884254202241E-2</v>
          </cell>
          <cell r="Q19">
            <v>2.446809489571955</v>
          </cell>
          <cell r="R19">
            <v>0.17494176850840448</v>
          </cell>
          <cell r="S19">
            <v>2.64361897914391</v>
          </cell>
          <cell r="T19">
            <v>0.34988353701680874</v>
          </cell>
          <cell r="U19">
            <v>3.0372379582878195</v>
          </cell>
          <cell r="V19">
            <v>0.87470884254202175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-5.3607586428211243E-2</v>
          </cell>
          <cell r="H21" t="str">
            <v>6.90</v>
          </cell>
          <cell r="I21" t="str">
            <v>OVERPRICED</v>
          </cell>
          <cell r="J21">
            <v>8.3786671604996403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1.7456489973347367E-2</v>
          </cell>
          <cell r="O21">
            <v>7.0204497808160973</v>
          </cell>
          <cell r="P21">
            <v>3.4912979946694511E-2</v>
          </cell>
          <cell r="Q21">
            <v>7.1408995616321924</v>
          </cell>
          <cell r="R21">
            <v>6.9825959893389244E-2</v>
          </cell>
          <cell r="S21">
            <v>7.3817991232643863</v>
          </cell>
          <cell r="T21">
            <v>0.13965191978677827</v>
          </cell>
          <cell r="U21">
            <v>7.8635982465287704</v>
          </cell>
          <cell r="V21">
            <v>0.34912979946694578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7.0508791516419228E-2</v>
          </cell>
          <cell r="H23" t="str">
            <v>18.30</v>
          </cell>
          <cell r="I23" t="str">
            <v>UNDERPRICED</v>
          </cell>
          <cell r="J23">
            <v>3.2429390782316454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7.4648355317137316E-2</v>
          </cell>
          <cell r="O23">
            <v>19.666064902303614</v>
          </cell>
          <cell r="P23">
            <v>0.14929671063427441</v>
          </cell>
          <cell r="Q23">
            <v>21.032129804607223</v>
          </cell>
          <cell r="R23">
            <v>0.29859342126854882</v>
          </cell>
          <cell r="S23">
            <v>23.764259609214445</v>
          </cell>
          <cell r="T23">
            <v>0.59718684253709786</v>
          </cell>
          <cell r="U23">
            <v>29.228519218428893</v>
          </cell>
          <cell r="V23">
            <v>1.4929671063427445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-3.9925323970923431E-2</v>
          </cell>
          <cell r="H30" t="str">
            <v>12.35</v>
          </cell>
          <cell r="I30" t="str">
            <v>FAIRLY PRICED</v>
          </cell>
          <cell r="J30">
            <v>50.836008711570763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2.3761170507971663E-2</v>
          </cell>
          <cell r="O30">
            <v>12.643450455773449</v>
          </cell>
          <cell r="P30">
            <v>4.7522341015943326E-2</v>
          </cell>
          <cell r="Q30">
            <v>12.9369009115469</v>
          </cell>
          <cell r="R30">
            <v>9.5044682031886651E-2</v>
          </cell>
          <cell r="S30">
            <v>13.5238018230938</v>
          </cell>
          <cell r="T30">
            <v>0.19008936406377352</v>
          </cell>
          <cell r="U30">
            <v>14.697603646187602</v>
          </cell>
          <cell r="V30">
            <v>0.4752234101594337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0.11677372126339254</v>
          </cell>
          <cell r="H40" t="str">
            <v>0.94</v>
          </cell>
          <cell r="I40" t="str">
            <v>UNDERPRICED</v>
          </cell>
          <cell r="J40">
            <v>4.829136871173894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9.596687649900093E-2</v>
          </cell>
          <cell r="O40">
            <v>1.0302088639090607</v>
          </cell>
          <cell r="P40">
            <v>0.19193375299800186</v>
          </cell>
          <cell r="Q40">
            <v>1.1204177278181218</v>
          </cell>
          <cell r="R40">
            <v>0.3838675059960035</v>
          </cell>
          <cell r="S40">
            <v>1.3008354556362431</v>
          </cell>
          <cell r="T40">
            <v>0.767735011992007</v>
          </cell>
          <cell r="U40">
            <v>1.6616709112724866</v>
          </cell>
          <cell r="V40">
            <v>1.9193375299800177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-0.17431263445832471</v>
          </cell>
          <cell r="H49" t="str">
            <v>18.50</v>
          </cell>
          <cell r="I49" t="str">
            <v>OVERPRICED</v>
          </cell>
          <cell r="J49">
            <v>753.16858640809289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-3.8163460975701335E-2</v>
          </cell>
          <cell r="O49">
            <v>17.793975971949525</v>
          </cell>
          <cell r="P49">
            <v>-7.6326921951403115E-2</v>
          </cell>
          <cell r="Q49">
            <v>17.087951943899043</v>
          </cell>
          <cell r="R49">
            <v>-0.1526538439028059</v>
          </cell>
          <cell r="S49">
            <v>15.675903887798091</v>
          </cell>
          <cell r="T49">
            <v>-0.30530768780561179</v>
          </cell>
          <cell r="U49">
            <v>12.851807775596182</v>
          </cell>
          <cell r="V49">
            <v>-0.7632692195140296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-2.5467484358885219E-2</v>
          </cell>
          <cell r="H50" t="str">
            <v>10.00</v>
          </cell>
          <cell r="I50" t="str">
            <v>FAIRLY PRICED</v>
          </cell>
          <cell r="J50">
            <v>4.9176497435764102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3.0423230986587058E-2</v>
          </cell>
          <cell r="O50">
            <v>10.304232309865871</v>
          </cell>
          <cell r="P50">
            <v>6.0846461973173893E-2</v>
          </cell>
          <cell r="Q50">
            <v>10.608464619731739</v>
          </cell>
          <cell r="R50">
            <v>0.12169292394634801</v>
          </cell>
          <cell r="S50">
            <v>11.216929239463481</v>
          </cell>
          <cell r="T50">
            <v>0.24338584789269602</v>
          </cell>
          <cell r="U50">
            <v>12.433858478926961</v>
          </cell>
          <cell r="V50">
            <v>0.60846461973173982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8.1952870505382427E-2</v>
          </cell>
          <cell r="H51" t="str">
            <v>15.25</v>
          </cell>
          <cell r="I51" t="str">
            <v>UNDERPRICED</v>
          </cell>
          <cell r="J51">
            <v>5.1319119659439316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7.9921698250271067E-2</v>
          </cell>
          <cell r="O51">
            <v>16.468805898316635</v>
          </cell>
          <cell r="P51">
            <v>0.15984339650054213</v>
          </cell>
          <cell r="Q51">
            <v>17.687611796633266</v>
          </cell>
          <cell r="R51">
            <v>0.31968679300108405</v>
          </cell>
          <cell r="S51">
            <v>20.125223593266533</v>
          </cell>
          <cell r="T51">
            <v>0.63937358600216809</v>
          </cell>
          <cell r="U51">
            <v>25.000447186533062</v>
          </cell>
          <cell r="V51">
            <v>1.59843396500542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6.6357651372673573E-3</v>
          </cell>
          <cell r="H85" t="str">
            <v>18.60</v>
          </cell>
          <cell r="I85" t="str">
            <v>FAIRLY PRICED</v>
          </cell>
          <cell r="J85">
            <v>5.1803876961711879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4.5216159628938435E-2</v>
          </cell>
          <cell r="O85">
            <v>19.441020569098256</v>
          </cell>
          <cell r="P85">
            <v>9.0432319257877092E-2</v>
          </cell>
          <cell r="Q85">
            <v>20.282041138196515</v>
          </cell>
          <cell r="R85">
            <v>0.18086463851575396</v>
          </cell>
          <cell r="S85">
            <v>21.964082276393025</v>
          </cell>
          <cell r="T85">
            <v>0.36172927703150792</v>
          </cell>
          <cell r="U85">
            <v>25.328164552786049</v>
          </cell>
          <cell r="V85">
            <v>0.90432319257877003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0.35098927059026508</v>
          </cell>
          <cell r="H86" t="str">
            <v>2.70</v>
          </cell>
          <cell r="I86" t="str">
            <v>UNDERPRICED</v>
          </cell>
          <cell r="J86">
            <v>1.9087893113785093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0.20389158700336329</v>
          </cell>
          <cell r="O86">
            <v>3.250507284909081</v>
          </cell>
          <cell r="P86">
            <v>0.40778317400672659</v>
          </cell>
          <cell r="Q86">
            <v>3.8010145698181619</v>
          </cell>
          <cell r="R86">
            <v>0.81556634801345296</v>
          </cell>
          <cell r="S86">
            <v>4.9020291396363236</v>
          </cell>
          <cell r="T86">
            <v>1.6311326960269064</v>
          </cell>
          <cell r="U86">
            <v>7.1040582792726479</v>
          </cell>
          <cell r="V86">
            <v>4.0778317400672659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0.1284652782430748</v>
          </cell>
          <cell r="H87" t="str">
            <v>19.45</v>
          </cell>
          <cell r="I87" t="str">
            <v>UNDERPRICED</v>
          </cell>
          <cell r="J87">
            <v>3.7239692408544309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0.10135425537287945</v>
          </cell>
          <cell r="O87">
            <v>21.421340267002506</v>
          </cell>
          <cell r="P87">
            <v>0.20270851074575891</v>
          </cell>
          <cell r="Q87">
            <v>23.392680534005009</v>
          </cell>
          <cell r="R87">
            <v>0.40541702149151804</v>
          </cell>
          <cell r="S87">
            <v>27.335361068010023</v>
          </cell>
          <cell r="T87">
            <v>0.81083404298303607</v>
          </cell>
          <cell r="U87">
            <v>35.220722136020051</v>
          </cell>
          <cell r="V87">
            <v>2.02708510745759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0.11366908367600259</v>
          </cell>
          <cell r="H90" t="str">
            <v>3.90</v>
          </cell>
          <cell r="I90" t="str">
            <v>UNDERPRICED</v>
          </cell>
          <cell r="J90">
            <v>-5.3231080565240561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9.4536283552447919E-2</v>
          </cell>
          <cell r="O90">
            <v>4.2686915058545472</v>
          </cell>
          <cell r="P90">
            <v>0.18907256710489606</v>
          </cell>
          <cell r="Q90">
            <v>4.6373830117090948</v>
          </cell>
          <cell r="R90">
            <v>0.37814513420979212</v>
          </cell>
          <cell r="S90">
            <v>5.3747660234181893</v>
          </cell>
          <cell r="T90">
            <v>0.75629026841958424</v>
          </cell>
          <cell r="U90">
            <v>6.8495320468363783</v>
          </cell>
          <cell r="V90">
            <v>1.8907256710489606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0.35870996806867322</v>
          </cell>
          <cell r="H97" t="str">
            <v>6.05</v>
          </cell>
          <cell r="I97" t="str">
            <v>UNDERPRICED</v>
          </cell>
          <cell r="J97">
            <v>2.7796994651564648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0.20744922458397541</v>
          </cell>
          <cell r="O97">
            <v>7.3050678087330514</v>
          </cell>
          <cell r="P97">
            <v>0.4148984491679506</v>
          </cell>
          <cell r="Q97">
            <v>8.5601356174661003</v>
          </cell>
          <cell r="R97">
            <v>0.8297968983359012</v>
          </cell>
          <cell r="S97">
            <v>11.070271234932202</v>
          </cell>
          <cell r="T97">
            <v>1.659593796671802</v>
          </cell>
          <cell r="U97">
            <v>16.090542469864403</v>
          </cell>
          <cell r="V97">
            <v>4.1489844916795064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29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4212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220410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197840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201040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33066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44324.1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824040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64777.5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200928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574620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162279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38211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92500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120000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62525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12907.470000000001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3510.0000000000005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25285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48477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2445.7125000000001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02/08/2019 14:40:12.012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02/08/2019 14:40:12.012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0.45</v>
      </c>
      <c r="C6" s="21">
        <f>IFERROR(VLOOKUP(A6,'[1]Business Score'!$A:$O,15,FALSE),"")</f>
        <v>-0.20677033333333339</v>
      </c>
      <c r="D6" s="21">
        <f>IFERROR(B6/VLOOKUP(A6,'[1]Business Score'!$A:$Q,17,FALSE),"")</f>
        <v>0.46024000000000004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-2.1763276807923764</v>
      </c>
      <c r="L6" s="21">
        <f t="shared" ref="L6:L8" si="3">IFERROR(B6/E6,"")</f>
        <v>-12.699467643261942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-0.66278798748156031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2.60</v>
      </c>
      <c r="C10" s="21">
        <f>IFERROR(VLOOKUP(A10,'[1]Business Score'!$A:$O,15,FALSE),"")</f>
        <v>0.31064012345679054</v>
      </c>
      <c r="D10" s="21">
        <f>IFERROR(B10/VLOOKUP(A10,'[1]Business Score'!$A:$Q,17,FALSE),"")</f>
        <v>4.3188820593643289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8.3698138252950294</v>
      </c>
      <c r="L10" s="21">
        <f t="shared" ref="L10" si="5">IFERROR(B10/E10,"")</f>
        <v>5.4255448102673478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9.6115384615384589E-2</v>
      </c>
      <c r="P10" s="25">
        <f>VLOOKUP(A10,'[1]Valuation Sheet'!$B:$W,21,FALSE)</f>
        <v>0.92749540193935576</v>
      </c>
      <c r="Q10" s="26">
        <f>P10/5</f>
        <v>0.18549908038787116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6.20</v>
      </c>
      <c r="C12" s="21">
        <f>IFERROR(VLOOKUP(A12,'[1]Business Score'!$A:$O,15,FALSE),"")</f>
        <v>2.6717605344585071</v>
      </c>
      <c r="D12" s="21">
        <f>IFERROR(B12/VLOOKUP(A12,'[1]Business Score'!$A:$Q,17,FALSE),"")</f>
        <v>15.467342990803854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2.3205672514571263</v>
      </c>
      <c r="L12" s="21">
        <f t="shared" ref="L12" si="7">IFERROR(B12/E12,"")</f>
        <v>2.2085213835239501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7.8245161290322593E-2</v>
      </c>
      <c r="P12" s="25">
        <f>VLOOKUP(A12,'[1]Valuation Sheet'!$B:$W,21,FALSE)</f>
        <v>3.0163067185282006</v>
      </c>
      <c r="Q12" s="26">
        <f>P12/5</f>
        <v>0.60326134370564011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8.00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23.725498566743045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1.9364019777883614</v>
      </c>
      <c r="L13" s="21">
        <f t="shared" ref="L13:L23" si="10">IFERROR(B13/E13,"")</f>
        <v>3.9217483774104775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1.9431406794471413</v>
      </c>
      <c r="Q13" s="26">
        <f>P13/5</f>
        <v>0.38862813588942824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5.60</v>
      </c>
      <c r="C14" s="21">
        <f>IFERROR(VLOOKUP(A14,'[1]Business Score'!$A:$O,15,FALSE),"")</f>
        <v>1.6641782729805015</v>
      </c>
      <c r="D14" s="21">
        <f>IFERROR(B14/VLOOKUP(A14,'[1]Business Score'!$A:$Q,17,FALSE),"")</f>
        <v>14.650445928957033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3.3650241028387784</v>
      </c>
      <c r="L14" s="21">
        <f t="shared" si="10"/>
        <v>3.2772041070768325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4.4367857142857139E-2</v>
      </c>
      <c r="P14" s="25">
        <f>VLOOKUP(A14,'[1]Valuation Sheet'!$B:$W,21,FALSE)</f>
        <v>2.2941621511588375</v>
      </c>
      <c r="Q14" s="26">
        <f>P14/5</f>
        <v>0.45883243023176751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1.67</v>
      </c>
      <c r="C15" s="21">
        <f>IFERROR(VLOOKUP(A15,'[1]Business Score'!$A:$O,15,FALSE),"")</f>
        <v>0.75613777777777902</v>
      </c>
      <c r="D15" s="21">
        <f>IFERROR(B15/VLOOKUP(A15,'[1]Business Score'!$A:$Q,17,FALSE),"")</f>
        <v>9.90709545391414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2.2085922024792621</v>
      </c>
      <c r="L15" s="21">
        <f t="shared" si="10"/>
        <v>2.2471426555596867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5.9901197604790415E-2</v>
      </c>
      <c r="P15" s="25">
        <f>VLOOKUP(A15,'[1]Valuation Sheet'!$B:$W,21,FALSE)</f>
        <v>5.0331465297718756</v>
      </c>
      <c r="Q15" s="26">
        <f>P15/5</f>
        <v>1.0066293059543752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1.53</v>
      </c>
      <c r="C16" s="21">
        <f>IFERROR(VLOOKUP(A16,'[1]Business Score'!$A:$O,15,FALSE),"")</f>
        <v>0.79137038315498787</v>
      </c>
      <c r="D16" s="21">
        <f>IFERROR(B16/VLOOKUP(A16,'[1]Business Score'!$A:$Q,17,FALSE),"")</f>
        <v>6.6673648064051925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1.9333551426328188</v>
      </c>
      <c r="L16" s="21">
        <f t="shared" si="10"/>
        <v>2.2314904670750737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7.2205882352941175E-2</v>
      </c>
      <c r="P16" s="25">
        <f>VLOOKUP(A16,'[1]Valuation Sheet'!$B:$W,21,FALSE)</f>
        <v>4.1794335558477327</v>
      </c>
      <c r="Q16" s="26">
        <f>P16/5</f>
        <v>0.83588671116954649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28.00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17.498615280694647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4.4629647528362728</v>
      </c>
      <c r="L17" s="21">
        <f t="shared" si="10"/>
        <v>5.240412027108432</v>
      </c>
      <c r="M17" s="21">
        <f>VLOOKUP(A17,'[1]Business Score'!$A:$BU,73,)</f>
        <v>4.5047435094937383</v>
      </c>
      <c r="N17" s="21">
        <f t="shared" si="8"/>
        <v>1.6001266129263958</v>
      </c>
      <c r="O17" s="8">
        <f>IFERROR(R17/B17,"")</f>
        <v>9.7767857142857142E-2</v>
      </c>
      <c r="P17" s="25">
        <f>VLOOKUP(A17,'[1]Valuation Sheet'!$B:$W,21,FALSE)</f>
        <v>0.37844641376548993</v>
      </c>
      <c r="Q17" s="26">
        <f>P17/5</f>
        <v>7.5689282753097983E-2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2.25</v>
      </c>
      <c r="C19" s="21">
        <f>IFERROR(VLOOKUP(A19,'[1]Business Score'!$A:$O,15,FALSE),"")</f>
        <v>0.3201806182702327</v>
      </c>
      <c r="D19" s="21">
        <f>IFERROR(B19/VLOOKUP(A19,'[1]Business Score'!$A:$Q,17,FALSE),"")</f>
        <v>3.2663585112352047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7.0272835756129313</v>
      </c>
      <c r="L19" s="21">
        <f t="shared" si="10"/>
        <v>5.792709705674393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8.8533333333333328E-3</v>
      </c>
      <c r="P19" s="25">
        <f>VLOOKUP(A19,'[1]Valuation Sheet'!$B:$W,21,FALSE)</f>
        <v>0.87470884254202175</v>
      </c>
      <c r="Q19" s="26">
        <f>P19/5</f>
        <v>0.17494176850840434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5.90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14.57264337313873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2.5669469640108389</v>
      </c>
      <c r="L20" s="21">
        <f t="shared" si="10"/>
        <v>2.3448116766141953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0.14410169491525421</v>
      </c>
      <c r="P20" s="25">
        <f>VLOOKUP(A20,'[1]Valuation Sheet'!$B:$W,21,FALSE)</f>
        <v>2.801251143993162</v>
      </c>
      <c r="Q20" s="26">
        <f>P20/5</f>
        <v>0.5602502287986324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6.90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8.2889343214924605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10.888635994147293</v>
      </c>
      <c r="L21" s="21">
        <f t="shared" si="10"/>
        <v>8.3786671604996403</v>
      </c>
      <c r="M21" s="21">
        <f>VLOOKUP(A21,'[1]Business Score'!$A:$BU,73,)</f>
        <v>11.468045009683406</v>
      </c>
      <c r="N21" s="21">
        <f t="shared" si="8"/>
        <v>0.83243511558644179</v>
      </c>
      <c r="O21" s="8">
        <f>IFERROR(R21/B21,"")</f>
        <v>0</v>
      </c>
      <c r="P21" s="25">
        <f>VLOOKUP(A21,'[1]Valuation Sheet'!$B:$W,21,FALSE)</f>
        <v>0.34912979946694578</v>
      </c>
      <c r="Q21" s="26">
        <f>P21/5</f>
        <v>6.9825959893389161E-2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0.60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1.3193971739694061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6.9570309693397032</v>
      </c>
      <c r="L22" s="21">
        <f t="shared" si="10"/>
        <v>6.9586887320444397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1.1918530196033301</v>
      </c>
      <c r="Q22" s="26">
        <f>P22/5</f>
        <v>0.23837060392066603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18.30</v>
      </c>
      <c r="C23" s="21">
        <f>IFERROR(VLOOKUP(A23,'[1]Business Score'!$A:$O,15,FALSE),"")</f>
        <v>6.16</v>
      </c>
      <c r="D23" s="21">
        <f>IFERROR(B23/VLOOKUP(A23,'[1]Business Score'!$A:$Q,17,FALSE),"")</f>
        <v>25.838139192744396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2.970779220779221</v>
      </c>
      <c r="L23" s="21">
        <f t="shared" si="10"/>
        <v>3.2429390782316454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0.15296721311475409</v>
      </c>
      <c r="P23" s="25">
        <f>VLOOKUP(A23,'[1]Valuation Sheet'!$B:$W,21,FALSE)</f>
        <v>1.4929671063427445</v>
      </c>
      <c r="Q23" s="26">
        <f>P23/5</f>
        <v>0.29859342126854893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12.35</v>
      </c>
      <c r="C30" s="21">
        <f>IFERROR(VLOOKUP(A30,'[1]Business Score'!$A:$O,15,FALSE),"")</f>
        <v>0.43617351598173515</v>
      </c>
      <c r="D30" s="21">
        <f>IFERROR(B30/VLOOKUP(A30,'[1]Business Score'!$A:$Q,17,FALSE),"")</f>
        <v>26.119818282597663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28.314419714830091</v>
      </c>
      <c r="L30" s="21">
        <f t="shared" ref="L30" si="16">IFERROR(B30/E30,"")</f>
        <v>50.836008711570763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0.10121457489878542</v>
      </c>
      <c r="P30" s="25">
        <f>VLOOKUP(A30,'[1]Valuation Sheet'!$B:$W,21,FALSE)</f>
        <v>0.4752234101594337</v>
      </c>
      <c r="Q30" s="26">
        <f>P30/5</f>
        <v>9.5044682031886735E-2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170.00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56.70189655172414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7.5783001345032988</v>
      </c>
      <c r="L31" s="21">
        <f t="shared" ref="L31:L32" si="18">IFERROR(B31/E31,"")</f>
        <v>11.013552493223024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9.4139117647058831E-2</v>
      </c>
      <c r="P31" s="25">
        <f>VLOOKUP(A31,'[1]Valuation Sheet'!$B:$W,21,FALSE)</f>
        <v>-0.32254169618708695</v>
      </c>
      <c r="Q31" s="26">
        <f>P31/5</f>
        <v>-6.4508339237417389E-2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14.40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9.0680621263166845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-16.773122283338019</v>
      </c>
      <c r="L32" s="21">
        <f t="shared" si="18"/>
        <v>17.582503492029787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0.10117187499999999</v>
      </c>
      <c r="P32" s="25">
        <f>VLOOKUP(A32,'[1]Valuation Sheet'!$B:$W,21,FALSE)</f>
        <v>-0.33179931925153172</v>
      </c>
      <c r="Q32" s="26">
        <f>P32/5</f>
        <v>-6.6359863850306344E-2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6.85</v>
      </c>
      <c r="C34" s="21">
        <f>IFERROR(VLOOKUP(A34,'[1]Business Score'!$A:$O,15,FALSE),"")</f>
        <v>1.1058898626733831</v>
      </c>
      <c r="D34" s="21">
        <f>IFERROR(B34/VLOOKUP(A34,'[1]Business Score'!$A:$Q,17,FALSE),"")</f>
        <v>10.870333447251879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6.1941068737539373</v>
      </c>
      <c r="L34" s="21">
        <f t="shared" ref="L34" si="20">IFERROR(B34/E34,"")</f>
        <v>6.4336651109540144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7.7682481751824822E-2</v>
      </c>
      <c r="P34" s="25">
        <f>VLOOKUP(A34,'[1]Valuation Sheet'!$B:$W,21,FALSE)</f>
        <v>0.75502288023762554</v>
      </c>
      <c r="Q34" s="26">
        <f>P34/5</f>
        <v>0.1510045760475251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0.94</v>
      </c>
      <c r="C40" s="21">
        <f>IFERROR(VLOOKUP(A40,'[1]Business Score'!$A:$O,15,FALSE),"")</f>
        <v>0.50742118081180831</v>
      </c>
      <c r="D40" s="21">
        <f>IFERROR(B40/VLOOKUP(A40,'[1]Business Score'!$A:$Q,17,FALSE),"")</f>
        <v>2.6153391374376898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1.8525044589114736</v>
      </c>
      <c r="L40" s="21">
        <f t="shared" si="26"/>
        <v>4.829136871173894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3.1902127659574474E-2</v>
      </c>
      <c r="P40" s="25">
        <f>VLOOKUP(A40,'[1]Valuation Sheet'!$B:$W,21,FALSE)</f>
        <v>1.9193375299800177</v>
      </c>
      <c r="Q40" s="26">
        <f>P40/5</f>
        <v>0.38386750599600356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11.40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7.3991418144208021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26.038622985475406</v>
      </c>
      <c r="L48" s="21">
        <f t="shared" ref="L48" si="32">IFERROR(B48/E48,"")</f>
        <v>29.847358890415926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1.9973684210526317E-2</v>
      </c>
      <c r="P48" s="25">
        <f>VLOOKUP(A48,'[1]Valuation Sheet'!$B:$W,21,FALSE)</f>
        <v>-0.42050661238384457</v>
      </c>
      <c r="Q48" s="26">
        <f>P48/5</f>
        <v>-8.4101322476768908E-2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18.50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6.5846433333333323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-79.886897426087344</v>
      </c>
      <c r="L49" s="21">
        <f t="shared" ref="L49:L54" si="35">IFERROR(B49/E49,"")</f>
        <v>753.16858640809289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1.098E-2</v>
      </c>
      <c r="P49" s="25">
        <f>VLOOKUP(A49,'[1]Valuation Sheet'!$B:$W,21,FALSE)</f>
        <v>-0.7632692195140296</v>
      </c>
      <c r="Q49" s="26">
        <f>P49/5</f>
        <v>-0.15265384390280592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10.00</v>
      </c>
      <c r="C50" s="21">
        <f>IFERROR(VLOOKUP(A50,'[1]Business Score'!$A:$O,15,FALSE),"")</f>
        <v>1.8313723333333347</v>
      </c>
      <c r="D50" s="21">
        <f>IFERROR(B50/VLOOKUP(A50,'[1]Business Score'!$A:$Q,17,FALSE),"")</f>
        <v>7.850331851851851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5.4603860820583137</v>
      </c>
      <c r="L50" s="21">
        <f t="shared" si="35"/>
        <v>4.9176497435764102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0.12548999999999999</v>
      </c>
      <c r="P50" s="25">
        <f>VLOOKUP(A50,'[1]Valuation Sheet'!$B:$W,21,FALSE)</f>
        <v>0.60846461973173982</v>
      </c>
      <c r="Q50" s="26">
        <f>P50/5</f>
        <v>0.12169292394634797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15.25</v>
      </c>
      <c r="C51" s="21">
        <f>IFERROR(VLOOKUP(A51,'[1]Business Score'!$A:$O,15,FALSE),"")</f>
        <v>2.5676757723577328</v>
      </c>
      <c r="D51" s="21">
        <f>IFERROR(B51/VLOOKUP(A51,'[1]Business Score'!$A:$Q,17,FALSE),"")</f>
        <v>40.267979150696867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5.9392233880046694</v>
      </c>
      <c r="L51" s="21">
        <f t="shared" si="35"/>
        <v>5.1319119659439316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6.5610491803278687E-2</v>
      </c>
      <c r="P51" s="25">
        <f>VLOOKUP(A51,'[1]Valuation Sheet'!$B:$W,21,FALSE)</f>
        <v>1.59843396500542</v>
      </c>
      <c r="Q51" s="26">
        <f>P51/5</f>
        <v>0.31968679300108399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0.64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2.485323204394172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1.4072905468608221</v>
      </c>
      <c r="L67" s="21">
        <f t="shared" ref="L67" si="47">IFERROR(B67/E67,"")</f>
        <v>0.94534700067116417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7.8164062499999992E-2</v>
      </c>
      <c r="P67" s="25">
        <f>VLOOKUP(A67,'[1]Valuation Sheet'!$B:$W,21,FALSE)</f>
        <v>6.1700450830301703</v>
      </c>
      <c r="Q67" s="26">
        <f>P67/5</f>
        <v>1.234009016606034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0.34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1.1412892076502732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3.446862258464817</v>
      </c>
      <c r="L68" s="21">
        <f t="shared" ref="L68:L77" si="50">IFERROR(B68/E68,"")</f>
        <v>3.222785393220962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0.11761764705882352</v>
      </c>
      <c r="P68" s="25">
        <f>VLOOKUP(A68,'[1]Valuation Sheet'!$B:$W,21,FALSE)</f>
        <v>2.2298194611519229</v>
      </c>
      <c r="Q68" s="26">
        <f>P68/5</f>
        <v>0.44596389223038457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0.47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1.4968697674418605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7.6670940916713102</v>
      </c>
      <c r="L69" s="21">
        <f t="shared" si="50"/>
        <v>3.8125523717708107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8.5072340425531912E-2</v>
      </c>
      <c r="P69" s="25">
        <f>VLOOKUP(A69,'[1]Valuation Sheet'!$B:$W,21,FALSE)</f>
        <v>1.9038720407469172</v>
      </c>
      <c r="Q69" s="26">
        <f>P69/5</f>
        <v>0.38077440814938346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0.22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0.84736170993733217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2.7662167496409062</v>
      </c>
      <c r="L72" s="21">
        <f t="shared" si="50"/>
        <v>1.3920135266402875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9.0872727272727272E-2</v>
      </c>
      <c r="P72" s="25">
        <f>VLOOKUP(A72,'[1]Valuation Sheet'!$B:$W,21,FALSE)</f>
        <v>4.3426664534046404</v>
      </c>
      <c r="Q72" s="26">
        <f>P72/5</f>
        <v>0.86853329068092811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2.15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2.599155093604312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5.5737112511194562</v>
      </c>
      <c r="L73" s="21">
        <f t="shared" si="50"/>
        <v>5.9905158747995122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4.4713953488372093E-2</v>
      </c>
      <c r="P73" s="25">
        <f>VLOOKUP(A73,'[1]Valuation Sheet'!$B:$W,21,FALSE)</f>
        <v>0.41942741173260178</v>
      </c>
      <c r="Q73" s="26">
        <f>P73/5</f>
        <v>8.3885482346520351E-2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0.39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1.4230193821624317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14.858538918881866</v>
      </c>
      <c r="L77" s="21">
        <f t="shared" si="50"/>
        <v>5.0322807255214803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1.6776318754371151</v>
      </c>
      <c r="Q77" s="26">
        <f t="shared" si="53"/>
        <v>0.335526375087423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18.60</v>
      </c>
      <c r="C79" s="21">
        <f>IFERROR(VLOOKUP(A79,'[1]Business Score'!$A:$O,15,FALSE),"")</f>
        <v>3.050119845329883</v>
      </c>
      <c r="D79" s="21">
        <f>IFERROR(B79/VLOOKUP(A79,'[1]Business Score'!$A:$Q,17,FALSE),"")</f>
        <v>23.947405155137126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>BUY</v>
      </c>
      <c r="K79" s="7">
        <f t="shared" ref="K79" si="54">IFERROR(B79/C79,"")</f>
        <v>6.0981210389089924</v>
      </c>
      <c r="L79" s="21">
        <f t="shared" ref="L79" si="55">IFERROR(B79/E79,"")</f>
        <v>5.1803876961711879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0.1075268817204301</v>
      </c>
      <c r="P79" s="25">
        <f>VLOOKUP(A79,'[1]Valuation Sheet'!$B:$W,21,FALSE)</f>
        <v>0.90432319257877003</v>
      </c>
      <c r="Q79" s="26">
        <f t="shared" si="53"/>
        <v>0.18086463851575402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2.70</v>
      </c>
      <c r="C80" s="21">
        <f>IFERROR(VLOOKUP(A80,'[1]Business Score'!$A:$O,15,FALSE),"")</f>
        <v>0.77615076923076631</v>
      </c>
      <c r="D80" s="21">
        <f>IFERROR(B80/VLOOKUP(A80,'[1]Business Score'!$A:$Q,17,FALSE),"")</f>
        <v>7.9846377726750868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3.4787055647396157</v>
      </c>
      <c r="L80" s="21">
        <f t="shared" ref="L80:L86" si="58">IFERROR(B80/E80,"")</f>
        <v>1.9087893113785093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0.14808888888888888</v>
      </c>
      <c r="P80" s="25">
        <f>VLOOKUP(A80,'[1]Valuation Sheet'!$B:$W,21,FALSE)</f>
        <v>4.0778317400672659</v>
      </c>
      <c r="Q80" s="26">
        <f t="shared" si="53"/>
        <v>0.81556634801345318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19.45</v>
      </c>
      <c r="C81" s="21">
        <f>IFERROR(VLOOKUP(A81,'[1]Business Score'!$A:$O,15,FALSE),"")</f>
        <v>0.27805461538462334</v>
      </c>
      <c r="D81" s="21">
        <f>IFERROR(B81/VLOOKUP(A81,'[1]Business Score'!$A:$Q,17,FALSE),"")</f>
        <v>47.200083124642113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69.950286468345382</v>
      </c>
      <c r="L81" s="21">
        <f t="shared" si="58"/>
        <v>3.7239692408544309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2.02708510745759</v>
      </c>
      <c r="Q81" s="26">
        <f t="shared" si="53"/>
        <v>0.40541702149151798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3.90</v>
      </c>
      <c r="C84" s="21">
        <f>IFERROR(VLOOKUP(A84,'[1]Business Score'!$A:$O,15,FALSE),"")</f>
        <v>2.316793483507642</v>
      </c>
      <c r="D84" s="21">
        <f>IFERROR(B84/VLOOKUP(A84,'[1]Business Score'!$A:$Q,17,FALSE),"")</f>
        <v>21.736829704344327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1.6833610884019632</v>
      </c>
      <c r="L84" s="21">
        <f t="shared" si="58"/>
        <v>-5.3231080565240561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1.8907256710489606</v>
      </c>
      <c r="Q84" s="26">
        <f t="shared" si="53"/>
        <v>0.37814513420979212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5.284589807581856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3.3279623549377781</v>
      </c>
      <c r="L89" s="21">
        <f t="shared" ref="L89" si="64">IFERROR(B89/E89,"")</f>
        <v>3.3589601181278379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9.3749999999999986E-2</v>
      </c>
      <c r="P89" s="25">
        <f>VLOOKUP(A89,'[1]Valuation Sheet'!$B:$W,21,FALSE)</f>
        <v>2.9780931589293664</v>
      </c>
      <c r="Q89" s="26">
        <f t="shared" si="53"/>
        <v>0.59561863178587326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6.05</v>
      </c>
      <c r="C91" s="17">
        <f>IFERROR(VLOOKUP(A91,'[1]Business Score'!$A:$O,15,FALSE),"")</f>
        <v>2.9629288806431671</v>
      </c>
      <c r="D91" s="17">
        <f>IFERROR(B91/VLOOKUP(A91,'[1]Business Score'!$A:$Q,17,FALSE),"")</f>
        <v>40.225275622336852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2.0418984875150694</v>
      </c>
      <c r="L91" s="17">
        <f t="shared" ref="L91" si="68">IFERROR(B91/E91,"")</f>
        <v>2.7796994651564648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4.1489844916795064</v>
      </c>
      <c r="Q91" s="23">
        <f t="shared" si="53"/>
        <v>0.82979689833590131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2019-08-14T13:51:59Z</dcterms:modified>
</cp:coreProperties>
</file>