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BFC832D8-33DF-449C-B4AA-BA1E6F6C20A5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<sst xmlns="http://schemas.openxmlformats.org/spreadsheetml/2006/main" count="108" uniqueCount="108">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</sst>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-9.4559626195171692E-2</v>
          </cell>
          <cell r="H6" t="str">
            <v>55.80</v>
          </cell>
          <cell r="I6" t="str">
            <v>OVERPRICED</v>
          </cell>
          <cell r="J6">
            <v>8.3315109355121777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-1.4138926682601971E-3</v>
          </cell>
          <cell r="O6">
            <v>55.721104789111081</v>
          </cell>
          <cell r="P6">
            <v>-2.8277853365200611E-3</v>
          </cell>
          <cell r="Q6">
            <v>55.642209578222179</v>
          </cell>
          <cell r="R6">
            <v>-5.6555706730402333E-3</v>
          </cell>
          <cell r="S6">
            <v>55.484419156444353</v>
          </cell>
          <cell r="T6">
            <v>-1.1311141346080467E-2</v>
          </cell>
          <cell r="U6">
            <v>55.16883831288871</v>
          </cell>
          <cell r="V6">
            <v>-2.8277853365201056E-2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3.140016932830645E-2</v>
          </cell>
          <cell r="H10" t="str">
            <v>2.35</v>
          </cell>
          <cell r="I10" t="str">
            <v>FAIRLY PRICED</v>
          </cell>
          <cell r="J10">
            <v>4.9038578092801028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5.6627405213666382E-2</v>
          </cell>
          <cell r="O10">
            <v>2.4830744022521163</v>
          </cell>
          <cell r="P10">
            <v>0.11325481042733299</v>
          </cell>
          <cell r="Q10">
            <v>2.6161488045042325</v>
          </cell>
          <cell r="R10">
            <v>0.22650962085466597</v>
          </cell>
          <cell r="S10">
            <v>2.8822976090084653</v>
          </cell>
          <cell r="T10">
            <v>0.45301924170933194</v>
          </cell>
          <cell r="U10">
            <v>3.4145952180169301</v>
          </cell>
          <cell r="V10">
            <v>1.1325481042733299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0.21569044366386247</v>
          </cell>
          <cell r="H12" t="str">
            <v>6.50</v>
          </cell>
          <cell r="I12" t="str">
            <v>UNDERPRICED</v>
          </cell>
          <cell r="J12">
            <v>2.3153853214363993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0.14154693580672961</v>
          </cell>
          <cell r="O12">
            <v>7.4200550827437421</v>
          </cell>
          <cell r="P12">
            <v>0.28309387161345922</v>
          </cell>
          <cell r="Q12">
            <v>8.3401101654874843</v>
          </cell>
          <cell r="R12">
            <v>0.56618774322691845</v>
          </cell>
          <cell r="S12">
            <v>10.18022033097497</v>
          </cell>
          <cell r="T12">
            <v>1.1323754864538369</v>
          </cell>
          <cell r="U12">
            <v>13.860440661949941</v>
          </cell>
          <cell r="V12">
            <v>2.8309387161345914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8.3872508184042877E-2</v>
          </cell>
          <cell r="H13" t="str">
            <v>9.00</v>
          </cell>
          <cell r="I13" t="str">
            <v>UNDERPRICED</v>
          </cell>
          <cell r="J13">
            <v>4.4119669245867872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8.0806252419872937E-2</v>
          </cell>
          <cell r="O13">
            <v>9.727256271778856</v>
          </cell>
          <cell r="P13">
            <v>0.16161250483974587</v>
          </cell>
          <cell r="Q13">
            <v>10.454512543557712</v>
          </cell>
          <cell r="R13">
            <v>0.32322500967949175</v>
          </cell>
          <cell r="S13">
            <v>11.909025087115426</v>
          </cell>
          <cell r="T13">
            <v>0.6464500193589835</v>
          </cell>
          <cell r="U13">
            <v>14.818050174230851</v>
          </cell>
          <cell r="V13">
            <v>1.6161250483974587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0.15428224511434735</v>
          </cell>
          <cell r="H14" t="str">
            <v>5.65</v>
          </cell>
          <cell r="I14" t="str">
            <v>UNDERPRICED</v>
          </cell>
          <cell r="J14">
            <v>3.3064648580328759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0.11325051368574757</v>
          </cell>
          <cell r="O14">
            <v>6.289865402324474</v>
          </cell>
          <cell r="P14">
            <v>0.22650102737149536</v>
          </cell>
          <cell r="Q14">
            <v>6.9297308046489494</v>
          </cell>
          <cell r="R14">
            <v>0.45300205474299071</v>
          </cell>
          <cell r="S14">
            <v>8.2094616092978985</v>
          </cell>
          <cell r="T14">
            <v>0.90600410948598165</v>
          </cell>
          <cell r="U14">
            <v>10.768923218595797</v>
          </cell>
          <cell r="V14">
            <v>2.2650102737149536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0.48329020926973881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0.3583645172453056</v>
          </cell>
          <cell r="H16" t="str">
            <v>1.54</v>
          </cell>
          <cell r="I16" t="str">
            <v>UNDERPRICED</v>
          </cell>
          <cell r="J16">
            <v>2.2460753720886362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0.20729004352100744</v>
          </cell>
          <cell r="O16">
            <v>1.8592266670223514</v>
          </cell>
          <cell r="P16">
            <v>0.41458008704201466</v>
          </cell>
          <cell r="Q16">
            <v>2.1784533340447028</v>
          </cell>
          <cell r="R16">
            <v>0.82916017408402998</v>
          </cell>
          <cell r="S16">
            <v>2.8169066680894064</v>
          </cell>
          <cell r="T16">
            <v>1.65832034816806</v>
          </cell>
          <cell r="U16">
            <v>4.0938133361788127</v>
          </cell>
          <cell r="V16">
            <v>4.1458008704201497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-5.5832748629925932E-2</v>
          </cell>
          <cell r="H17" t="str">
            <v>29.05</v>
          </cell>
          <cell r="I17" t="str">
            <v>OVERPRICED</v>
          </cell>
          <cell r="J17">
            <v>5.4369274781249981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1.6431152470625987E-2</v>
          </cell>
          <cell r="O17">
            <v>29.527324979271686</v>
          </cell>
          <cell r="P17">
            <v>3.2862304941251974E-2</v>
          </cell>
          <cell r="Q17">
            <v>30.004649958543371</v>
          </cell>
          <cell r="R17">
            <v>6.572460988250417E-2</v>
          </cell>
          <cell r="S17">
            <v>30.959299917086746</v>
          </cell>
          <cell r="T17">
            <v>0.13144921976500812</v>
          </cell>
          <cell r="U17">
            <v>32.868599834173487</v>
          </cell>
          <cell r="V17">
            <v>0.32862304941252041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-9.6509296008566836E-2</v>
          </cell>
          <cell r="H18" t="str">
            <v>38.00</v>
          </cell>
          <cell r="I18" t="str">
            <v>OVERPRICED</v>
          </cell>
          <cell r="J18">
            <v>7.7424067526776321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-2.3122854128686532E-3</v>
          </cell>
          <cell r="O18">
            <v>37.912133154310993</v>
          </cell>
          <cell r="P18">
            <v>-4.6245708257371954E-3</v>
          </cell>
          <cell r="Q18">
            <v>37.824266308621986</v>
          </cell>
          <cell r="R18">
            <v>-9.2491416514743907E-3</v>
          </cell>
          <cell r="S18">
            <v>37.648532617243973</v>
          </cell>
          <cell r="T18">
            <v>-1.8498283302948781E-2</v>
          </cell>
          <cell r="U18">
            <v>37.297065234487945</v>
          </cell>
          <cell r="V18">
            <v>-4.6245708257372065E-2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-4.4015880055708889E-3</v>
          </cell>
          <cell r="H19" t="str">
            <v>2.34</v>
          </cell>
          <cell r="I19" t="str">
            <v>FAIRLY PRICED</v>
          </cell>
          <cell r="J19">
            <v>6.0244180939013692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4.0130232814520328E-2</v>
          </cell>
          <cell r="O19">
            <v>2.4339047447859774</v>
          </cell>
          <cell r="P19">
            <v>8.0260465629040656E-2</v>
          </cell>
          <cell r="Q19">
            <v>2.5278094895719549</v>
          </cell>
          <cell r="R19">
            <v>0.16052093125808109</v>
          </cell>
          <cell r="S19">
            <v>2.7156189791439096</v>
          </cell>
          <cell r="T19">
            <v>0.32104186251616218</v>
          </cell>
          <cell r="U19">
            <v>3.0912379582878193</v>
          </cell>
          <cell r="V19">
            <v>0.80260465629040567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0.20900295502288707</v>
          </cell>
          <cell r="H20" t="str">
            <v>5.95</v>
          </cell>
          <cell r="I20" t="str">
            <v>UNDERPRICED</v>
          </cell>
          <cell r="J20">
            <v>2.3646829620092311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0.1384653928534425</v>
          </cell>
          <cell r="O20">
            <v>6.7738690874779834</v>
          </cell>
          <cell r="P20">
            <v>0.27693078570688501</v>
          </cell>
          <cell r="Q20">
            <v>7.5977381749559658</v>
          </cell>
          <cell r="R20">
            <v>0.55386157141377002</v>
          </cell>
          <cell r="S20">
            <v>9.2454763499119323</v>
          </cell>
          <cell r="T20">
            <v>1.10772314282754</v>
          </cell>
          <cell r="U20">
            <v>12.540952699823864</v>
          </cell>
          <cell r="V20">
            <v>2.7693078570688501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-4.3394162225528297E-2</v>
          </cell>
          <cell r="H21" t="str">
            <v>6.45</v>
          </cell>
          <cell r="I21" t="str">
            <v>FAIRLY PRICED</v>
          </cell>
          <cell r="J21">
            <v>7.8322323456844458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2.2162756715673915E-2</v>
          </cell>
          <cell r="O21">
            <v>6.5929497808160971</v>
          </cell>
          <cell r="P21">
            <v>4.4325513431347607E-2</v>
          </cell>
          <cell r="Q21">
            <v>6.7358995616321922</v>
          </cell>
          <cell r="R21">
            <v>8.8651026862695437E-2</v>
          </cell>
          <cell r="S21">
            <v>7.0217991232643859</v>
          </cell>
          <cell r="T21">
            <v>0.17730205372539087</v>
          </cell>
          <cell r="U21">
            <v>7.5935982465287717</v>
          </cell>
          <cell r="V21">
            <v>0.44325513431347696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3.7835272678080178E-2</v>
          </cell>
          <cell r="H22" t="str">
            <v>0.60</v>
          </cell>
          <cell r="I22" t="str">
            <v>FAIRLY PRICED</v>
          </cell>
          <cell r="J22">
            <v>6.9586887320444397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5.9592650980166528E-2</v>
          </cell>
          <cell r="O22">
            <v>0.63575559058809994</v>
          </cell>
          <cell r="P22">
            <v>0.11918530196033306</v>
          </cell>
          <cell r="Q22">
            <v>0.67151118117619979</v>
          </cell>
          <cell r="R22">
            <v>0.23837060392066611</v>
          </cell>
          <cell r="S22">
            <v>0.7430223623523996</v>
          </cell>
          <cell r="T22">
            <v>0.476741207841332</v>
          </cell>
          <cell r="U22">
            <v>0.88604472470479922</v>
          </cell>
          <cell r="V22">
            <v>1.1918530196033301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6.9038635040786556E-2</v>
          </cell>
          <cell r="H23" t="str">
            <v>18.40</v>
          </cell>
          <cell r="I23" t="str">
            <v>UNDERPRICED</v>
          </cell>
          <cell r="J23">
            <v>3.2606600568012167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7.397091860345717E-2</v>
          </cell>
          <cell r="O23">
            <v>19.761064902303609</v>
          </cell>
          <cell r="P23">
            <v>0.14794183720691434</v>
          </cell>
          <cell r="Q23">
            <v>21.122129804607223</v>
          </cell>
          <cell r="R23">
            <v>0.29588367441382868</v>
          </cell>
          <cell r="S23">
            <v>23.844259609214447</v>
          </cell>
          <cell r="T23">
            <v>0.59176734882765736</v>
          </cell>
          <cell r="U23">
            <v>29.288519218428892</v>
          </cell>
          <cell r="V23">
            <v>1.479418372069143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-0.16915219664041439</v>
          </cell>
          <cell r="H27" t="str">
            <v>15.30</v>
          </cell>
          <cell r="I27" t="str">
            <v>OVERPRICED</v>
          </cell>
          <cell r="J27">
            <v>47.68471573177623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-3.5785571210592559E-2</v>
          </cell>
          <cell r="O27">
            <v>14.752480760477935</v>
          </cell>
          <cell r="P27">
            <v>-7.1571142421185119E-2</v>
          </cell>
          <cell r="Q27">
            <v>14.204961520955868</v>
          </cell>
          <cell r="R27">
            <v>-0.14314228484237024</v>
          </cell>
          <cell r="S27">
            <v>13.109923041911737</v>
          </cell>
          <cell r="T27">
            <v>-0.28628456968474048</v>
          </cell>
          <cell r="U27">
            <v>10.919846083823471</v>
          </cell>
          <cell r="V27">
            <v>-0.71571142421185108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-0.12009590935216456</v>
          </cell>
          <cell r="H28" t="str">
            <v>56.10</v>
          </cell>
          <cell r="I28" t="str">
            <v>OVERPRICED</v>
          </cell>
          <cell r="J28">
            <v>10.520760993179477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-1.3180814100233862E-2</v>
          </cell>
          <cell r="O28">
            <v>55.360556328976884</v>
          </cell>
          <cell r="P28">
            <v>-2.6361628200467613E-2</v>
          </cell>
          <cell r="Q28">
            <v>54.621112657953766</v>
          </cell>
          <cell r="R28">
            <v>-5.2723256400935226E-2</v>
          </cell>
          <cell r="S28">
            <v>53.142225315907538</v>
          </cell>
          <cell r="T28">
            <v>-0.10544651280187045</v>
          </cell>
          <cell r="U28">
            <v>50.184450631815068</v>
          </cell>
          <cell r="V28">
            <v>-0.26361628200467624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-3.5256479253408711E-2</v>
          </cell>
          <cell r="H30" t="str">
            <v>12.00</v>
          </cell>
          <cell r="I30" t="str">
            <v>FAIRLY PRICED</v>
          </cell>
          <cell r="J30">
            <v>49.395312108408838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2.591253798112092E-2</v>
          </cell>
          <cell r="O30">
            <v>12.310950455773451</v>
          </cell>
          <cell r="P30">
            <v>5.182507596224184E-2</v>
          </cell>
          <cell r="Q30">
            <v>12.621900911546902</v>
          </cell>
          <cell r="R30">
            <v>0.10365015192448346</v>
          </cell>
          <cell r="S30">
            <v>13.243801823093801</v>
          </cell>
          <cell r="T30">
            <v>0.20730030384896692</v>
          </cell>
          <cell r="U30">
            <v>14.487603646187603</v>
          </cell>
          <cell r="V30">
            <v>0.51825075962241729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-0.12029915127063026</v>
          </cell>
          <cell r="H32" t="str">
            <v>13.10</v>
          </cell>
          <cell r="I32" t="str">
            <v>OVERPRICED</v>
          </cell>
          <cell r="J32">
            <v>15.995194148999319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-1.3274466401610896E-2</v>
          </cell>
          <cell r="O32">
            <v>12.926104490138897</v>
          </cell>
          <cell r="P32">
            <v>-2.6548932803221792E-2</v>
          </cell>
          <cell r="Q32">
            <v>12.752208980277794</v>
          </cell>
          <cell r="R32">
            <v>-5.3097865606443584E-2</v>
          </cell>
          <cell r="S32">
            <v>12.404417960555589</v>
          </cell>
          <cell r="T32">
            <v>-0.10619573121288717</v>
          </cell>
          <cell r="U32">
            <v>11.708835921111177</v>
          </cell>
          <cell r="V32">
            <v>-0.26548932803221814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7.0606823135465737E-3</v>
          </cell>
          <cell r="H34" t="str">
            <v>6.30</v>
          </cell>
          <cell r="I34" t="str">
            <v>FAIRLY PRICED</v>
          </cell>
          <cell r="J34">
            <v>5.9170934597095313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4.5411958171648781E-2</v>
          </cell>
          <cell r="O34">
            <v>6.586095336481387</v>
          </cell>
          <cell r="P34">
            <v>9.082391634329734E-2</v>
          </cell>
          <cell r="Q34">
            <v>6.8721906729627733</v>
          </cell>
          <cell r="R34">
            <v>0.18164783268659468</v>
          </cell>
          <cell r="S34">
            <v>7.4443813459255459</v>
          </cell>
          <cell r="T34">
            <v>0.36329566537318936</v>
          </cell>
          <cell r="U34">
            <v>8.5887626918510929</v>
          </cell>
          <cell r="V34">
            <v>0.90823916343297362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0.11343926103956736</v>
          </cell>
          <cell r="H40" t="str">
            <v>0.95</v>
          </cell>
          <cell r="I40" t="str">
            <v>UNDERPRICED</v>
          </cell>
          <cell r="J40">
            <v>4.8805106676757442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9.4430383062169332E-2</v>
          </cell>
          <cell r="O40">
            <v>1.0397088639090608</v>
          </cell>
          <cell r="P40">
            <v>0.18886076612433866</v>
          </cell>
          <cell r="Q40">
            <v>1.1294177278181217</v>
          </cell>
          <cell r="R40">
            <v>0.37772153224867711</v>
          </cell>
          <cell r="S40">
            <v>1.3088354556362432</v>
          </cell>
          <cell r="T40">
            <v>0.75544306449735421</v>
          </cell>
          <cell r="U40">
            <v>1.6676709112724863</v>
          </cell>
          <cell r="V40">
            <v>1.8886076612433857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0.31187758328700166</v>
          </cell>
          <cell r="H41" t="str">
            <v>5.60</v>
          </cell>
          <cell r="I41" t="str">
            <v>UNDERPRICED</v>
          </cell>
          <cell r="J41">
            <v>3.1383098728680356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0.18586922451857868</v>
          </cell>
          <cell r="O41">
            <v>6.6408676573040406</v>
          </cell>
          <cell r="P41">
            <v>0.37173844903715736</v>
          </cell>
          <cell r="Q41">
            <v>7.6817353146080807</v>
          </cell>
          <cell r="R41">
            <v>0.74347689807431494</v>
          </cell>
          <cell r="S41">
            <v>9.7634706292161635</v>
          </cell>
          <cell r="T41">
            <v>1.4869537961486299</v>
          </cell>
          <cell r="U41">
            <v>13.926941258432327</v>
          </cell>
          <cell r="V41">
            <v>3.7173844903715745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18.00</v>
          </cell>
          <cell r="I44" t="str">
            <v>FAIRLY PRICED</v>
          </cell>
          <cell r="J44">
            <v>5.1399362008621132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4.8575575870409171E-2</v>
          </cell>
          <cell r="O44">
            <v>18.874360365667364</v>
          </cell>
          <cell r="P44">
            <v>9.7151151740818564E-2</v>
          </cell>
          <cell r="Q44">
            <v>19.748720731334735</v>
          </cell>
          <cell r="R44">
            <v>0.19430230348163713</v>
          </cell>
          <cell r="S44">
            <v>21.497441462669467</v>
          </cell>
          <cell r="T44">
            <v>0.38860460696327426</v>
          </cell>
          <cell r="U44">
            <v>24.994882925338935</v>
          </cell>
          <cell r="V44">
            <v>0.97151151740818564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-8.1174596926179787E-2</v>
          </cell>
          <cell r="H46" t="str">
            <v>1.49</v>
          </cell>
          <cell r="I46" t="str">
            <v>OVERPRICED</v>
          </cell>
          <cell r="J46">
            <v>7.2666550282728135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4.7538251160630374E-3</v>
          </cell>
          <cell r="O46">
            <v>1.4970831994229339</v>
          </cell>
          <cell r="P46">
            <v>9.5076502321262968E-3</v>
          </cell>
          <cell r="Q46">
            <v>1.5041663988458682</v>
          </cell>
          <cell r="R46">
            <v>1.9015300464252372E-2</v>
          </cell>
          <cell r="S46">
            <v>1.518332797691736</v>
          </cell>
          <cell r="T46">
            <v>3.8030600928504743E-2</v>
          </cell>
          <cell r="U46">
            <v>1.546665595383472</v>
          </cell>
          <cell r="V46">
            <v>9.507650232126208E-2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-0.13362654627798465</v>
          </cell>
          <cell r="H48" t="str">
            <v>10.80</v>
          </cell>
          <cell r="I48" t="str">
            <v>OVERPRICED</v>
          </cell>
          <cell r="J48">
            <v>28.276445264604561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-1.9415626764702876E-2</v>
          </cell>
          <cell r="O48">
            <v>10.590311230941209</v>
          </cell>
          <cell r="P48">
            <v>-3.8831253529405863E-2</v>
          </cell>
          <cell r="Q48">
            <v>10.380622461882417</v>
          </cell>
          <cell r="R48">
            <v>-7.7662507058811503E-2</v>
          </cell>
          <cell r="S48">
            <v>9.9612449237648359</v>
          </cell>
          <cell r="T48">
            <v>-0.15532501411762323</v>
          </cell>
          <cell r="U48">
            <v>9.1224898475296694</v>
          </cell>
          <cell r="V48">
            <v>-0.38831253529405818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-0.17337724019490236</v>
          </cell>
          <cell r="H49" t="str">
            <v>17.85</v>
          </cell>
          <cell r="I49" t="str">
            <v>OVERPRICED</v>
          </cell>
          <cell r="J49">
            <v>726.70590634510586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-3.7732438546245195E-2</v>
          </cell>
          <cell r="O49">
            <v>17.176475971949525</v>
          </cell>
          <cell r="P49">
            <v>-7.5464877092490501E-2</v>
          </cell>
          <cell r="Q49">
            <v>16.502951943899046</v>
          </cell>
          <cell r="R49">
            <v>-0.15092975418498089</v>
          </cell>
          <cell r="S49">
            <v>15.155903887798093</v>
          </cell>
          <cell r="T49">
            <v>-0.30185950836996178</v>
          </cell>
          <cell r="U49">
            <v>12.461807775596183</v>
          </cell>
          <cell r="V49">
            <v>-0.75464877092490457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-4.4859986096786854E-2</v>
          </cell>
          <cell r="H50" t="str">
            <v>11.25</v>
          </cell>
          <cell r="I50" t="str">
            <v>FAIRLY PRICED</v>
          </cell>
          <cell r="J50">
            <v>5.5323559615234617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2.1487316432521775E-2</v>
          </cell>
          <cell r="O50">
            <v>11.491732309865871</v>
          </cell>
          <cell r="P50">
            <v>4.2974632865043549E-2</v>
          </cell>
          <cell r="Q50">
            <v>11.733464619731739</v>
          </cell>
          <cell r="R50">
            <v>8.5949265730087099E-2</v>
          </cell>
          <cell r="S50">
            <v>12.216929239463481</v>
          </cell>
          <cell r="T50">
            <v>0.1718985314601742</v>
          </cell>
          <cell r="U50">
            <v>13.183858478926959</v>
          </cell>
          <cell r="V50">
            <v>0.42974632865043527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0.45020478326808189</v>
          </cell>
          <cell r="H52" t="str">
            <v>0.96</v>
          </cell>
          <cell r="I52" t="str">
            <v>UNDERPRICED</v>
          </cell>
          <cell r="J52">
            <v>4.723877294324752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0.24960932655596402</v>
          </cell>
          <cell r="O52">
            <v>1.1996249534937253</v>
          </cell>
          <cell r="P52">
            <v>0.49921865311192826</v>
          </cell>
          <cell r="Q52">
            <v>1.4392499069874511</v>
          </cell>
          <cell r="R52">
            <v>0.99843730622385651</v>
          </cell>
          <cell r="S52">
            <v>1.9184998139749021</v>
          </cell>
          <cell r="T52">
            <v>1.996874612447713</v>
          </cell>
          <cell r="U52">
            <v>2.8769996279498042</v>
          </cell>
          <cell r="V52">
            <v>4.9921865311192821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-0.11569180006567295</v>
          </cell>
          <cell r="H53" t="str">
            <v>13.50</v>
          </cell>
          <cell r="I53" t="str">
            <v>OVERPRICED</v>
          </cell>
          <cell r="J53">
            <v>9.0215532742752664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-1.1151434662616588E-2</v>
          </cell>
          <cell r="O53">
            <v>13.349455632054676</v>
          </cell>
          <cell r="P53">
            <v>-2.2302869325233177E-2</v>
          </cell>
          <cell r="Q53">
            <v>13.198911264109352</v>
          </cell>
          <cell r="R53">
            <v>-4.4605738650466242E-2</v>
          </cell>
          <cell r="S53">
            <v>12.897822528218706</v>
          </cell>
          <cell r="T53">
            <v>-8.9211477300932596E-2</v>
          </cell>
          <cell r="U53">
            <v>12.29564505643741</v>
          </cell>
          <cell r="V53">
            <v>-0.22302869325233143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-0.17763307964670497</v>
          </cell>
          <cell r="H54" t="str">
            <v>1,260.00</v>
          </cell>
          <cell r="I54" t="str">
            <v>OVERPRICED</v>
          </cell>
          <cell r="J54">
            <v>30.507217990233624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-3.9693496392783856E-2</v>
          </cell>
          <cell r="O54">
            <v>1209.9861945450923</v>
          </cell>
          <cell r="P54">
            <v>-7.9386992785567934E-2</v>
          </cell>
          <cell r="Q54">
            <v>1159.9723890901844</v>
          </cell>
          <cell r="R54">
            <v>-0.15877398557113587</v>
          </cell>
          <cell r="S54">
            <v>1059.9447781803688</v>
          </cell>
          <cell r="T54">
            <v>-0.31754797114227162</v>
          </cell>
          <cell r="U54">
            <v>859.88955636073774</v>
          </cell>
          <cell r="V54">
            <v>-0.793869927855679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</v>
          </cell>
          <cell r="H61" t="e">
            <v>#N/A</v>
          </cell>
          <cell r="I61" t="str">
            <v>FAIRLY PRICED</v>
          </cell>
          <cell r="J61" t="e">
            <v>#N/A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e">
            <v>#N/A</v>
          </cell>
          <cell r="V61" t="e">
            <v>#N/A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-0.10352376357469442</v>
          </cell>
          <cell r="H68" t="str">
            <v>3.70</v>
          </cell>
          <cell r="I68" t="str">
            <v>OVERPRICED</v>
          </cell>
          <cell r="J68">
            <v>15.307267961926549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-5.544497721540087E-3</v>
          </cell>
          <cell r="O68">
            <v>3.679485358430302</v>
          </cell>
          <cell r="P68">
            <v>-1.1088995443080063E-2</v>
          </cell>
          <cell r="Q68">
            <v>3.6589707168606038</v>
          </cell>
          <cell r="R68">
            <v>-2.2177990886160126E-2</v>
          </cell>
          <cell r="S68">
            <v>3.6179414337212079</v>
          </cell>
          <cell r="T68">
            <v>-4.4355981772320252E-2</v>
          </cell>
          <cell r="U68">
            <v>3.5358828674424152</v>
          </cell>
          <cell r="V68">
            <v>-0.11088995443080074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0.60310995058223116</v>
          </cell>
          <cell r="H70" t="str">
            <v>0.62</v>
          </cell>
          <cell r="I70" t="str">
            <v>UNDERPRICED</v>
          </cell>
          <cell r="J70">
            <v>0.91580490690019023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0.32006684299510546</v>
          </cell>
          <cell r="O70">
            <v>0.81844144265696539</v>
          </cell>
          <cell r="P70">
            <v>0.64013368599021114</v>
          </cell>
          <cell r="Q70">
            <v>1.0168828853139309</v>
          </cell>
          <cell r="R70">
            <v>1.2802673719804223</v>
          </cell>
          <cell r="S70">
            <v>1.4137657706278619</v>
          </cell>
          <cell r="T70">
            <v>2.5605347439608446</v>
          </cell>
          <cell r="U70">
            <v>2.2075315412557237</v>
          </cell>
          <cell r="V70">
            <v>6.401336859902111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0.11509558006689939</v>
          </cell>
          <cell r="H72" t="str">
            <v>0.47</v>
          </cell>
          <cell r="I72" t="str">
            <v>UNDERPRICED</v>
          </cell>
          <cell r="J72">
            <v>3.8125523717708107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9.5193602037345837E-2</v>
          </cell>
          <cell r="O72">
            <v>0.51474099295755249</v>
          </cell>
          <cell r="P72">
            <v>0.19038720407469167</v>
          </cell>
          <cell r="Q72">
            <v>0.55948198591510501</v>
          </cell>
          <cell r="R72">
            <v>0.38077440814938335</v>
          </cell>
          <cell r="S72">
            <v>0.64896397183021015</v>
          </cell>
          <cell r="T72">
            <v>0.76154881629876692</v>
          </cell>
          <cell r="U72">
            <v>0.82792794366042044</v>
          </cell>
          <cell r="V72">
            <v>1.9038720407469172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-4.079630288227596E-2</v>
          </cell>
          <cell r="H76" t="str">
            <v>2.08</v>
          </cell>
          <cell r="I76" t="str">
            <v>FAIRLY PRICED</v>
          </cell>
          <cell r="J76">
            <v>5.7954758230618539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2.3359830173680152E-2</v>
          </cell>
          <cell r="O76">
            <v>2.1285884467612548</v>
          </cell>
          <cell r="P76">
            <v>4.6719660347360303E-2</v>
          </cell>
          <cell r="Q76">
            <v>2.1771768935225095</v>
          </cell>
          <cell r="R76">
            <v>9.3439320694720607E-2</v>
          </cell>
          <cell r="S76">
            <v>2.274353787045019</v>
          </cell>
          <cell r="T76">
            <v>0.18687864138944121</v>
          </cell>
          <cell r="U76">
            <v>2.4687075740900379</v>
          </cell>
          <cell r="V76">
            <v>0.46719660347360281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9.2477128448489057E-2</v>
          </cell>
          <cell r="H80" t="str">
            <v>0.22</v>
          </cell>
          <cell r="I80" t="str">
            <v>UNDERPRICED</v>
          </cell>
          <cell r="J80">
            <v>4.8770276578266305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8.4771194771946723E-2</v>
          </cell>
          <cell r="O80">
            <v>0.23864966284982828</v>
          </cell>
          <cell r="P80">
            <v>0.16954238954389345</v>
          </cell>
          <cell r="Q80">
            <v>0.25729932569965658</v>
          </cell>
          <cell r="R80">
            <v>0.33908477908778667</v>
          </cell>
          <cell r="S80">
            <v>0.29459865139931307</v>
          </cell>
          <cell r="T80">
            <v>0.67816955817557334</v>
          </cell>
          <cell r="U80">
            <v>0.36919730279862611</v>
          </cell>
          <cell r="V80">
            <v>1.6954238954389331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0.36</v>
          </cell>
          <cell r="I83" t="str">
            <v>FAIRLY PRICED</v>
          </cell>
          <cell r="J83">
            <v>4.645182208173674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9.50383932528438E-2</v>
          </cell>
          <cell r="O83">
            <v>0.39421382157102375</v>
          </cell>
          <cell r="P83">
            <v>0.1900767865056876</v>
          </cell>
          <cell r="Q83">
            <v>0.42842764314204751</v>
          </cell>
          <cell r="R83">
            <v>0.38015357301137498</v>
          </cell>
          <cell r="S83">
            <v>0.49685528628409498</v>
          </cell>
          <cell r="T83">
            <v>0.76030714602274996</v>
          </cell>
          <cell r="U83">
            <v>0.63371057256818997</v>
          </cell>
          <cell r="V83">
            <v>1.9007678650568747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-1.020122313317664E-2</v>
          </cell>
          <cell r="H85" t="str">
            <v>20.25</v>
          </cell>
          <cell r="I85" t="str">
            <v>FAIRLY PRICED</v>
          </cell>
          <cell r="J85">
            <v>5.6399382176057289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3.7457805881395467E-2</v>
          </cell>
          <cell r="O85">
            <v>21.008520569098259</v>
          </cell>
          <cell r="P85">
            <v>7.4915611762790713E-2</v>
          </cell>
          <cell r="Q85">
            <v>21.767041138196511</v>
          </cell>
          <cell r="R85">
            <v>0.14983122352558143</v>
          </cell>
          <cell r="S85">
            <v>23.284082276393026</v>
          </cell>
          <cell r="T85">
            <v>0.29966244705116285</v>
          </cell>
          <cell r="U85">
            <v>26.318164552786047</v>
          </cell>
          <cell r="V85">
            <v>0.74915611762790735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0.2440809046548405</v>
          </cell>
          <cell r="H86" t="str">
            <v>3.35</v>
          </cell>
          <cell r="I86" t="str">
            <v>UNDERPRICED</v>
          </cell>
          <cell r="J86">
            <v>2.3683126641177799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0.15462904027136748</v>
          </cell>
          <cell r="O86">
            <v>3.8680072849090812</v>
          </cell>
          <cell r="P86">
            <v>0.30925808054273474</v>
          </cell>
          <cell r="Q86">
            <v>4.3860145698181618</v>
          </cell>
          <cell r="R86">
            <v>0.61851616108546992</v>
          </cell>
          <cell r="S86">
            <v>5.422029139636324</v>
          </cell>
          <cell r="T86">
            <v>1.2370323221709398</v>
          </cell>
          <cell r="U86">
            <v>7.4940582792726484</v>
          </cell>
          <cell r="V86">
            <v>3.0925808054273487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0.11705457378798041</v>
          </cell>
          <cell r="H87" t="str">
            <v>20.15</v>
          </cell>
          <cell r="I87" t="str">
            <v>UNDERPRICED</v>
          </cell>
          <cell r="J87">
            <v>3.857993840782354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9.6096291166377412E-2</v>
          </cell>
          <cell r="O87">
            <v>22.086340267002502</v>
          </cell>
          <cell r="P87">
            <v>0.19219258233275505</v>
          </cell>
          <cell r="Q87">
            <v>24.022680534005012</v>
          </cell>
          <cell r="R87">
            <v>0.38438516466550987</v>
          </cell>
          <cell r="S87">
            <v>27.895361068010022</v>
          </cell>
          <cell r="T87">
            <v>0.76877032933101974</v>
          </cell>
          <cell r="U87">
            <v>35.640722136020045</v>
          </cell>
          <cell r="V87">
            <v>1.9219258233275496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-1.0942204598027905E-2</v>
          </cell>
          <cell r="H91" t="str">
            <v>480.00</v>
          </cell>
          <cell r="I91" t="str">
            <v>FAIRLY PRICED</v>
          </cell>
          <cell r="J91">
            <v>8.6728621340277101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3.711636736327395E-2</v>
          </cell>
          <cell r="O91">
            <v>497.81585633437152</v>
          </cell>
          <cell r="P91">
            <v>7.42327347265479E-2</v>
          </cell>
          <cell r="Q91">
            <v>515.63171266874303</v>
          </cell>
          <cell r="R91">
            <v>0.14846546945309558</v>
          </cell>
          <cell r="S91">
            <v>551.26342533748584</v>
          </cell>
          <cell r="T91">
            <v>0.29693093890619116</v>
          </cell>
          <cell r="U91">
            <v>622.5268506749718</v>
          </cell>
          <cell r="V91">
            <v>0.74232734726547789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-2.3556454063729436E-2</v>
          </cell>
          <cell r="H92" t="str">
            <v>129.90</v>
          </cell>
          <cell r="I92" t="str">
            <v>FAIRLY PRICED</v>
          </cell>
          <cell r="J92">
            <v>4.3132135237876064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3.1303818940557226E-2</v>
          </cell>
          <cell r="O92">
            <v>133.96636608037838</v>
          </cell>
          <cell r="P92">
            <v>6.2607637881114453E-2</v>
          </cell>
          <cell r="Q92">
            <v>138.03273216075678</v>
          </cell>
          <cell r="R92">
            <v>0.12521527576222868</v>
          </cell>
          <cell r="S92">
            <v>146.16546432151353</v>
          </cell>
          <cell r="T92">
            <v>0.25043055152445737</v>
          </cell>
          <cell r="U92">
            <v>162.43092864302702</v>
          </cell>
          <cell r="V92">
            <v>0.62607637881114342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0.54290006743197217</v>
          </cell>
          <cell r="H97" t="str">
            <v>4.55</v>
          </cell>
          <cell r="I97" t="str">
            <v>UNDERPRICED</v>
          </cell>
          <cell r="J97">
            <v>2.0905177795804817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0.29232259532594518</v>
          </cell>
          <cell r="O97">
            <v>5.8800678087330507</v>
          </cell>
          <cell r="P97">
            <v>0.58464519065189036</v>
          </cell>
          <cell r="Q97">
            <v>7.2101356174661007</v>
          </cell>
          <cell r="R97">
            <v>1.1692903813037807</v>
          </cell>
          <cell r="S97">
            <v>9.8702712349322024</v>
          </cell>
          <cell r="T97">
            <v>2.3385807626075614</v>
          </cell>
          <cell r="U97">
            <v>15.190542469864404</v>
          </cell>
          <cell r="V97">
            <v>5.8464519065189036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-0.168654122626059</v>
          </cell>
          <cell r="H99" t="str">
            <v>126.00</v>
          </cell>
          <cell r="I99" t="str">
            <v>OVERPRICED</v>
          </cell>
          <cell r="J99">
            <v>21.922172352427953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-3.5556062563692148E-2</v>
          </cell>
          <cell r="O99">
            <v>121.51993611697479</v>
          </cell>
          <cell r="P99">
            <v>-7.1112125127384185E-2</v>
          </cell>
          <cell r="Q99">
            <v>117.03987223394959</v>
          </cell>
          <cell r="R99">
            <v>-0.14222425025476848</v>
          </cell>
          <cell r="S99">
            <v>108.07974446789918</v>
          </cell>
          <cell r="T99">
            <v>-0.28444850050953696</v>
          </cell>
          <cell r="U99">
            <v>90.159488935798336</v>
          </cell>
          <cell r="V99">
            <v>-0.71112125127384229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28</v>
          </cell>
        </row>
        <row r="102">
          <cell r="I102">
            <v>22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53228.177999999993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3807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231075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222570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202835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44613.8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854941.5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389120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67368.599999999991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203490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187824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23142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577760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131580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448800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157680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211041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1825.866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38617.5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16127.999999999998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23760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20304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89250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135000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7612.7999999999993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35775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998751.6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 t="e">
            <v>#N/A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4625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4296.6000000000004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2020.9999999999998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10982.4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1834.8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4816.8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14052.487500000001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4355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26194.999999999996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282451.20000000001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44103.648000000001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1839.3374999999999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2564668.6568999998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22/07/2019 14:39:51.051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22/07/2019 14:39:51.051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0.48</v>
      </c>
      <c r="C6" s="21">
        <f>IFERROR(VLOOKUP(A6,'[1]Business Score'!$A:$O,15,FALSE),"")</f>
        <v>-0.20677033333333339</v>
      </c>
      <c r="D6" s="21">
        <f>IFERROR(B6/VLOOKUP(A6,'[1]Business Score'!$A:$Q,17,FALSE),"")</f>
        <v>0.49092266666666667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-2.3214161928452013</v>
      </c>
      <c r="L6" s="21">
        <f t="shared" ref="L6:L8" si="3">IFERROR(B6/E6,"")</f>
        <v>-13.546098819479402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-0.68386373826396274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55.80</v>
      </c>
      <c r="C7" s="21">
        <f>IFERROR(VLOOKUP(A7,'[1]Business Score'!$A:$O,15,FALSE),"")</f>
        <v>8.9126322189724441</v>
      </c>
      <c r="D7" s="21">
        <f>IFERROR(B7/VLOOKUP(A7,'[1]Business Score'!$A:$Q,17,FALSE),"")</f>
        <v>30.94742166451762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6.2607766851657765</v>
      </c>
      <c r="L7" s="21">
        <f t="shared" si="3"/>
        <v>8.3315109355121777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5.3799283154121864E-2</v>
      </c>
      <c r="P7" s="25">
        <f>VLOOKUP(A7,'[1]Valuation Sheet'!$B:$W,21,FALSE)</f>
        <v>-2.8277853365201056E-2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2.35</v>
      </c>
      <c r="C10" s="21">
        <f>IFERROR(VLOOKUP(A10,'[1]Business Score'!$A:$O,15,FALSE),"")</f>
        <v>0.31064012345679054</v>
      </c>
      <c r="D10" s="21">
        <f>IFERROR(B10/VLOOKUP(A10,'[1]Business Score'!$A:$Q,17,FALSE),"")</f>
        <v>3.9036049382716045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7.5650240344012758</v>
      </c>
      <c r="L10" s="21">
        <f t="shared" ref="L10" si="5">IFERROR(B10/E10,"")</f>
        <v>4.9038578092801028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0.10634042553191488</v>
      </c>
      <c r="P10" s="25">
        <f>VLOOKUP(A10,'[1]Valuation Sheet'!$B:$W,21,FALSE)</f>
        <v>1.1325481042733299</v>
      </c>
      <c r="Q10" s="26">
        <f>P10/5</f>
        <v>0.22650962085466597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6.50</v>
      </c>
      <c r="C12" s="21">
        <f>IFERROR(VLOOKUP(A12,'[1]Business Score'!$A:$O,15,FALSE),"")</f>
        <v>2.6717605344585071</v>
      </c>
      <c r="D12" s="21">
        <f>IFERROR(B12/VLOOKUP(A12,'[1]Business Score'!$A:$Q,17,FALSE),"")</f>
        <v>16.215762812939523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2.4328527636244064</v>
      </c>
      <c r="L12" s="21">
        <f t="shared" ref="L12" si="7">IFERROR(B12/E12,"")</f>
        <v>2.3153853214363993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7.4633846153846176E-2</v>
      </c>
      <c r="P12" s="25">
        <f>VLOOKUP(A12,'[1]Valuation Sheet'!$B:$W,21,FALSE)</f>
        <v>2.8309387161345914</v>
      </c>
      <c r="Q12" s="26">
        <f>P12/5</f>
        <v>0.56618774322691823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9.00</v>
      </c>
      <c r="C13" s="21">
        <f>IFERROR(VLOOKUP(A13,'[1]Business Score'!$A:$O,15,FALSE),"")</f>
        <v>4.1313735948241002</v>
      </c>
      <c r="D13" s="21">
        <f>IFERROR(B13/VLOOKUP(A13,'[1]Business Score'!$A:$Q,17,FALSE),"")</f>
        <v>26.691185887585927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2.1784522250119065</v>
      </c>
      <c r="L13" s="21">
        <f t="shared" ref="L13:L23" si="10">IFERROR(B13/E13,"")</f>
        <v>4.4119669245867872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1.6161250483974587</v>
      </c>
      <c r="Q13" s="26">
        <f>P13/5</f>
        <v>0.32322500967949175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5.65</v>
      </c>
      <c r="C14" s="21">
        <f>IFERROR(VLOOKUP(A14,'[1]Business Score'!$A:$O,15,FALSE),"")</f>
        <v>1.6641782729805015</v>
      </c>
      <c r="D14" s="21">
        <f>IFERROR(B14/VLOOKUP(A14,'[1]Business Score'!$A:$Q,17,FALSE),"")</f>
        <v>14.781253481894151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3.3950689608998394</v>
      </c>
      <c r="L14" s="21">
        <f t="shared" si="10"/>
        <v>3.3064648580328759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4.3975221238938045E-2</v>
      </c>
      <c r="P14" s="25">
        <f>VLOOKUP(A14,'[1]Valuation Sheet'!$B:$W,21,FALSE)</f>
        <v>2.2650102737149536</v>
      </c>
      <c r="Q14" s="26">
        <f>P14/5</f>
        <v>0.45300205474299071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1.60</v>
      </c>
      <c r="C15" s="21">
        <f>IFERROR(VLOOKUP(A15,'[1]Business Score'!$A:$O,15,FALSE),"")</f>
        <v>0.75613777777777902</v>
      </c>
      <c r="D15" s="21">
        <f>IFERROR(B15/VLOOKUP(A15,'[1]Business Score'!$A:$Q,17,FALSE),"")</f>
        <v>9.4918279797979785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2.1160164814172573</v>
      </c>
      <c r="L15" s="21">
        <f t="shared" si="10"/>
        <v>2.1529510472428135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6.2521874999999991E-2</v>
      </c>
      <c r="P15" s="25">
        <f>VLOOKUP(A15,'[1]Valuation Sheet'!$B:$W,21,FALSE)</f>
        <v>5.2970966904493952</v>
      </c>
      <c r="Q15" s="26">
        <f>P15/5</f>
        <v>1.0594193380898791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1.54</v>
      </c>
      <c r="C16" s="21">
        <f>IFERROR(VLOOKUP(A16,'[1]Business Score'!$A:$O,15,FALSE),"")</f>
        <v>0.79137038315498787</v>
      </c>
      <c r="D16" s="21">
        <f>IFERROR(B16/VLOOKUP(A16,'[1]Business Score'!$A:$Q,17,FALSE),"")</f>
        <v>6.7109423541594753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1.9459914507546019</v>
      </c>
      <c r="L16" s="21">
        <f t="shared" si="10"/>
        <v>2.2460753720886362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7.1737012987012974E-2</v>
      </c>
      <c r="P16" s="25">
        <f>VLOOKUP(A16,'[1]Valuation Sheet'!$B:$W,21,FALSE)</f>
        <v>4.1458008704201497</v>
      </c>
      <c r="Q16" s="26">
        <f>P16/5</f>
        <v>0.82916017408402998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29.05</v>
      </c>
      <c r="C17" s="21">
        <f>IFERROR(VLOOKUP(A17,'[1]Business Score'!$A:$O,15,FALSE),"")</f>
        <v>6.2738564050288845</v>
      </c>
      <c r="D17" s="21">
        <f>IFERROR(B17/VLOOKUP(A17,'[1]Business Score'!$A:$Q,17,FALSE),"")</f>
        <v>18.154813353720694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4.6303259310676328</v>
      </c>
      <c r="L17" s="21">
        <f t="shared" si="10"/>
        <v>5.4369274781249981</v>
      </c>
      <c r="M17" s="21">
        <f>VLOOKUP(A17,'[1]Business Score'!$A:$BU,73,)</f>
        <v>4.5047435094937383</v>
      </c>
      <c r="N17" s="21">
        <f t="shared" si="8"/>
        <v>1.600126612926396</v>
      </c>
      <c r="O17" s="8">
        <f>IFERROR(R17/B17,"")</f>
        <v>9.4234079173838206E-2</v>
      </c>
      <c r="P17" s="25">
        <f>VLOOKUP(A17,'[1]Valuation Sheet'!$B:$W,21,FALSE)</f>
        <v>0.32862304941252041</v>
      </c>
      <c r="Q17" s="26">
        <f>P17/5</f>
        <v>6.5724609882504087E-2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38.00</v>
      </c>
      <c r="C18" s="21">
        <f>IFERROR(VLOOKUP(A18,'[1]Business Score'!$A:$O,15,FALSE),"")</f>
        <v>7.26953125</v>
      </c>
      <c r="D18" s="21">
        <f>IFERROR(B18/VLOOKUP(A18,'[1]Business Score'!$A:$Q,17,FALSE),"")</f>
        <v>23.404980468750001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5.2272971520687799</v>
      </c>
      <c r="L18" s="21">
        <f t="shared" si="10"/>
        <v>7.7424067526776321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3.9948684210526317E-2</v>
      </c>
      <c r="P18" s="25">
        <f>VLOOKUP(A18,'[1]Valuation Sheet'!$B:$W,21,FALSE)</f>
        <v>-4.6245708257372065E-2</v>
      </c>
      <c r="Q18" s="26">
        <f>P18/5</f>
        <v>-9.2491416514744133E-3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2.34</v>
      </c>
      <c r="C19" s="21">
        <f>IFERROR(VLOOKUP(A19,'[1]Business Score'!$A:$O,15,FALSE),"")</f>
        <v>0.3201806182702327</v>
      </c>
      <c r="D19" s="21">
        <f>IFERROR(B19/VLOOKUP(A19,'[1]Business Score'!$A:$Q,17,FALSE),"")</f>
        <v>3.3970128516846128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7.3083749186374485</v>
      </c>
      <c r="L19" s="21">
        <f t="shared" si="10"/>
        <v>6.0244180939013692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8.5128205128205143E-3</v>
      </c>
      <c r="P19" s="25">
        <f>VLOOKUP(A19,'[1]Valuation Sheet'!$B:$W,21,FALSE)</f>
        <v>0.80260465629040567</v>
      </c>
      <c r="Q19" s="26">
        <f>P19/5</f>
        <v>0.16052093125808115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5.95</v>
      </c>
      <c r="C20" s="21">
        <f>IFERROR(VLOOKUP(A20,'[1]Business Score'!$A:$O,15,FALSE),"")</f>
        <v>2.2984502923976606</v>
      </c>
      <c r="D20" s="21">
        <f>IFERROR(B20/VLOOKUP(A20,'[1]Business Score'!$A:$Q,17,FALSE),"")</f>
        <v>14.696140350877194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2.5887007518414396</v>
      </c>
      <c r="L20" s="21">
        <f t="shared" si="10"/>
        <v>2.3646829620092311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0.14289075630252099</v>
      </c>
      <c r="P20" s="25">
        <f>VLOOKUP(A20,'[1]Valuation Sheet'!$B:$W,21,FALSE)</f>
        <v>2.7693078570688501</v>
      </c>
      <c r="Q20" s="26">
        <f>P20/5</f>
        <v>0.55386157141377002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6.45</v>
      </c>
      <c r="C21" s="21">
        <f>IFERROR(VLOOKUP(A21,'[1]Business Score'!$A:$O,15,FALSE),"")</f>
        <v>0.63368818681318684</v>
      </c>
      <c r="D21" s="21">
        <f>IFERROR(B21/VLOOKUP(A21,'[1]Business Score'!$A:$Q,17,FALSE),"")</f>
        <v>7.7483516483516484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FAIRLY PRICED</v>
      </c>
      <c r="J21" s="34" t="str">
        <f t="shared" si="1"/>
        <v/>
      </c>
      <c r="K21" s="7">
        <f t="shared" si="9"/>
        <v>10.178507559746382</v>
      </c>
      <c r="L21" s="21">
        <f t="shared" si="10"/>
        <v>7.8322323456844458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0.44325513431347696</v>
      </c>
      <c r="Q21" s="26">
        <f>P21/5</f>
        <v>8.8651026862695395E-2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0.60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1.3193971739694061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6.9570309693397032</v>
      </c>
      <c r="L22" s="21">
        <f t="shared" si="10"/>
        <v>6.9586887320444397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1.1918530196033301</v>
      </c>
      <c r="Q22" s="26">
        <f>P22/5</f>
        <v>0.23837060392066603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18.40</v>
      </c>
      <c r="C23" s="21">
        <f>IFERROR(VLOOKUP(A23,'[1]Business Score'!$A:$O,15,FALSE),"")</f>
        <v>6.16</v>
      </c>
      <c r="D23" s="21">
        <f>IFERROR(B23/VLOOKUP(A23,'[1]Business Score'!$A:$Q,17,FALSE),"")</f>
        <v>25.979331210191084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2.9870129870129869</v>
      </c>
      <c r="L23" s="21">
        <f t="shared" si="10"/>
        <v>3.2606600568012167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0.15213586956521741</v>
      </c>
      <c r="P23" s="25">
        <f>VLOOKUP(A23,'[1]Valuation Sheet'!$B:$W,21,FALSE)</f>
        <v>1.479418372069143</v>
      </c>
      <c r="Q23" s="26">
        <f>P23/5</f>
        <v>0.29588367441382857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46.00</v>
      </c>
      <c r="C26" s="21">
        <f>IFERROR(VLOOKUP(A26,'[1]Business Score'!$A:$O,15,FALSE),"")</f>
        <v>3.0673995433789871</v>
      </c>
      <c r="D26" s="21">
        <f>IFERROR(B26/VLOOKUP(A26,'[1]Business Score'!$A:$Q,17,FALSE),"")</f>
        <v>39.994599999999998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14.996416133428546</v>
      </c>
      <c r="L26" s="21">
        <f t="shared" ref="L26:L27" si="14">IFERROR(B26/E26,"")</f>
        <v>18.349694065802801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4.0069565217391301E-2</v>
      </c>
      <c r="P26" s="25">
        <f>VLOOKUP(A26,'[1]Valuation Sheet'!$B:$W,21,FALSE)</f>
        <v>-0.14498584958950456</v>
      </c>
      <c r="Q26" s="26">
        <f>P26/5</f>
        <v>-2.8997169917900911E-2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15.30</v>
      </c>
      <c r="C27" s="21">
        <f>IFERROR(VLOOKUP(A27,'[1]Business Score'!$A:$O,15,FALSE),"")</f>
        <v>0.12027406976744236</v>
      </c>
      <c r="D27" s="21">
        <f>IFERROR(B27/VLOOKUP(A27,'[1]Business Score'!$A:$Q,17,FALSE),"")</f>
        <v>4.9274409302325584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127.20946443055875</v>
      </c>
      <c r="L27" s="21">
        <f t="shared" si="14"/>
        <v>47.68471573177623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-0.71571142421185108</v>
      </c>
      <c r="Q27" s="26">
        <f>P27/5</f>
        <v>-0.14314228484237021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56.10</v>
      </c>
      <c r="C28" s="21">
        <f>IFERROR(VLOOKUP(A28,'[1]Business Score'!$A:$O,15,FALSE),"")</f>
        <v>1.0032041249999992</v>
      </c>
      <c r="D28" s="21">
        <f>IFERROR(B28/VLOOKUP(A28,'[1]Business Score'!$A:$Q,17,FALSE),"")</f>
        <v>21.865010625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55.920822693985677</v>
      </c>
      <c r="L28" s="21">
        <f t="shared" ref="L28" si="15">IFERROR(B28/E28,"")</f>
        <v>10.520760993179477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4.6085561497326198E-2</v>
      </c>
      <c r="P28" s="25">
        <f>VLOOKUP(A28,'[1]Valuation Sheet'!$B:$W,21,FALSE)</f>
        <v>-0.26361628200467624</v>
      </c>
      <c r="Q28" s="26">
        <f>P28/5</f>
        <v>-5.2723256400935246E-2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12.00</v>
      </c>
      <c r="C30" s="21">
        <f>IFERROR(VLOOKUP(A30,'[1]Business Score'!$A:$O,15,FALSE),"")</f>
        <v>0.43617351598173515</v>
      </c>
      <c r="D30" s="21">
        <f>IFERROR(B30/VLOOKUP(A30,'[1]Business Score'!$A:$Q,17,FALSE),"")</f>
        <v>25.379580517503804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FAIRLY PRICED</v>
      </c>
      <c r="J30" s="34" t="str">
        <f t="shared" si="1"/>
        <v/>
      </c>
      <c r="K30" s="7">
        <f>IFERROR(B30/C30,"")</f>
        <v>27.511986767446242</v>
      </c>
      <c r="L30" s="21">
        <f t="shared" ref="L30" si="16">IFERROR(B30/E30,"")</f>
        <v>49.395312108408838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0.10416666666666667</v>
      </c>
      <c r="P30" s="25">
        <f>VLOOKUP(A30,'[1]Valuation Sheet'!$B:$W,21,FALSE)</f>
        <v>0.51825075962241729</v>
      </c>
      <c r="Q30" s="26">
        <f>P30/5</f>
        <v>0.10365015192448346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170.00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56.70189655172414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7.5783001345032988</v>
      </c>
      <c r="L31" s="21">
        <f t="shared" ref="L31:L32" si="18">IFERROR(B31/E31,"")</f>
        <v>11.013552493223024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9.4139117647058831E-2</v>
      </c>
      <c r="P31" s="25">
        <f>VLOOKUP(A31,'[1]Valuation Sheet'!$B:$W,21,FALSE)</f>
        <v>-0.32254169618708695</v>
      </c>
      <c r="Q31" s="26">
        <f>P31/5</f>
        <v>-6.4508339237417389E-2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13.10</v>
      </c>
      <c r="C32" s="21">
        <f>IFERROR(VLOOKUP(A32,'[1]Business Score'!$A:$O,15,FALSE),"")</f>
        <v>-0.85851636664597519</v>
      </c>
      <c r="D32" s="21">
        <f>IFERROR(B32/VLOOKUP(A32,'[1]Business Score'!$A:$Q,17,FALSE),"")</f>
        <v>8.249417628801984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-15.258882077203337</v>
      </c>
      <c r="L32" s="21">
        <f t="shared" si="18"/>
        <v>15.995194148999319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0.1112118320610687</v>
      </c>
      <c r="P32" s="25">
        <f>VLOOKUP(A32,'[1]Valuation Sheet'!$B:$W,21,FALSE)</f>
        <v>-0.26548932803221814</v>
      </c>
      <c r="Q32" s="26">
        <f>P32/5</f>
        <v>-5.3097865606443626E-2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6.30</v>
      </c>
      <c r="C34" s="21">
        <f>IFERROR(VLOOKUP(A34,'[1]Business Score'!$A:$O,15,FALSE),"")</f>
        <v>1.1058898626733831</v>
      </c>
      <c r="D34" s="21">
        <f>IFERROR(B34/VLOOKUP(A34,'[1]Business Score'!$A:$Q,17,FALSE),"")</f>
        <v>9.9975329514871287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>BUY</v>
      </c>
      <c r="K34" s="7">
        <f>IFERROR(B34/C34,"")</f>
        <v>5.6967698254963217</v>
      </c>
      <c r="L34" s="21">
        <f t="shared" ref="L34" si="20">IFERROR(B34/E34,"")</f>
        <v>5.9170934597095313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8.4464285714285714E-2</v>
      </c>
      <c r="P34" s="25">
        <f>VLOOKUP(A34,'[1]Valuation Sheet'!$B:$W,21,FALSE)</f>
        <v>0.90823916343297362</v>
      </c>
      <c r="Q34" s="26">
        <f>P34/5</f>
        <v>0.18164783268659473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5.28</v>
      </c>
      <c r="C37" s="21">
        <f>IFERROR(VLOOKUP(A37,'[1]Business Score'!$A:$O,15,FALSE),"")</f>
        <v>0.58958100084817577</v>
      </c>
      <c r="D37" s="21">
        <f>IFERROR(B37/VLOOKUP(A37,'[1]Business Score'!$A:$Q,17,FALSE),"")</f>
        <v>4.2876929601357086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OVERPRICED</v>
      </c>
      <c r="J37" s="34" t="str">
        <f t="shared" si="1"/>
        <v/>
      </c>
      <c r="K37" s="7">
        <f t="shared" ref="K37" si="23">IFERROR(B37/C37,"")</f>
        <v>8.9555124612295032</v>
      </c>
      <c r="L37" s="21">
        <f t="shared" ref="L37:L38" si="24">IFERROR(B37/E37,"")</f>
        <v>6.2054082849685779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7.5729166666666667E-2</v>
      </c>
      <c r="P37" s="25">
        <f>VLOOKUP(A37,'[1]Valuation Sheet'!$B:$W,21,FALSE)</f>
        <v>0.34983100564260039</v>
      </c>
      <c r="Q37" s="26">
        <f>P37/5</f>
        <v>6.9966201128520075E-2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0.95</v>
      </c>
      <c r="C40" s="21">
        <f>IFERROR(VLOOKUP(A40,'[1]Business Score'!$A:$O,15,FALSE),"")</f>
        <v>0.50742118081180831</v>
      </c>
      <c r="D40" s="21">
        <f>IFERROR(B40/VLOOKUP(A40,'[1]Business Score'!$A:$Q,17,FALSE),"")</f>
        <v>2.6431618942189421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1.8722119531552126</v>
      </c>
      <c r="L40" s="21">
        <f t="shared" si="26"/>
        <v>4.8805106676757442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3.1566315789473685E-2</v>
      </c>
      <c r="P40" s="25">
        <f>VLOOKUP(A40,'[1]Valuation Sheet'!$B:$W,21,FALSE)</f>
        <v>1.8886076612433857</v>
      </c>
      <c r="Q40" s="26">
        <f>P40/5</f>
        <v>0.37772153224867716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5.60</v>
      </c>
      <c r="C41" s="21">
        <f>IFERROR(VLOOKUP(A41,'[1]Business Score'!$A:$O,15,FALSE),"")</f>
        <v>-3.2890173611111093</v>
      </c>
      <c r="D41" s="21">
        <f>IFERROR(B41/VLOOKUP(A41,'[1]Business Score'!$A:$Q,17,FALSE),"")</f>
        <v>26.112467708333334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-1.7026361934763958</v>
      </c>
      <c r="L41" s="21">
        <f t="shared" si="26"/>
        <v>3.1383098728680356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0.11600000000000001</v>
      </c>
      <c r="P41" s="25">
        <f>VLOOKUP(A41,'[1]Valuation Sheet'!$B:$W,21,FALSE)</f>
        <v>3.7173844903715745</v>
      </c>
      <c r="Q41" s="26">
        <f>P41/5</f>
        <v>0.74347689807431494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18.00</v>
      </c>
      <c r="C44" s="21">
        <f>IFERROR(VLOOKUP(A44,'[1]Business Score'!$A:$O,15,FALSE),"")</f>
        <v>4.622587121212125</v>
      </c>
      <c r="D44" s="21">
        <f>IFERROR(B44/VLOOKUP(A44,'[1]Business Score'!$A:$Q,17,FALSE),"")</f>
        <v>26.831734848484849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>BUY</v>
      </c>
      <c r="K44" s="7">
        <f t="shared" ref="K44" si="27">IFERROR(B44/C44,"")</f>
        <v>3.8939233654248744</v>
      </c>
      <c r="L44" s="21">
        <f t="shared" ref="L44" si="28">IFERROR(B44/E44,"")</f>
        <v>5.1399362008621132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0.11168055555555556</v>
      </c>
      <c r="P44" s="25">
        <f>VLOOKUP(A44,'[1]Valuation Sheet'!$B:$W,21,FALSE)</f>
        <v>0.97151151740818564</v>
      </c>
      <c r="Q44" s="26">
        <f>P44/5</f>
        <v>0.19430230348163713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1.49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0.90512386363636366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5.9560067681895115</v>
      </c>
      <c r="L46" s="21">
        <f t="shared" ref="L46" si="30">IFERROR(B46/E46,"")</f>
        <v>7.2666550282728135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0.13421812080536916</v>
      </c>
      <c r="P46" s="25">
        <f>VLOOKUP(A46,'[1]Valuation Sheet'!$B:$W,21,FALSE)</f>
        <v>9.507650232126208E-2</v>
      </c>
      <c r="Q46" s="26">
        <f>P46/5</f>
        <v>1.9015300464252417E-2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10.80</v>
      </c>
      <c r="C48" s="21">
        <f>IFERROR(VLOOKUP(A48,'[1]Business Score'!$A:$O,15,FALSE),"")</f>
        <v>0.43781117021276544</v>
      </c>
      <c r="D48" s="21">
        <f>IFERROR(B48/VLOOKUP(A48,'[1]Business Score'!$A:$Q,17,FALSE),"")</f>
        <v>7.0097132978723398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24.668169144134598</v>
      </c>
      <c r="L48" s="21">
        <f t="shared" ref="L48" si="32">IFERROR(B48/E48,"")</f>
        <v>28.276445264604561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2.1083333333333332E-2</v>
      </c>
      <c r="P48" s="25">
        <f>VLOOKUP(A48,'[1]Valuation Sheet'!$B:$W,21,FALSE)</f>
        <v>-0.38831253529405818</v>
      </c>
      <c r="Q48" s="26">
        <f>P48/5</f>
        <v>-7.7662507058811642E-2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17.85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6.3532909999999996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-77.080060489495096</v>
      </c>
      <c r="L49" s="21">
        <f t="shared" ref="L49:L54" si="35">IFERROR(B49/E49,"")</f>
        <v>726.70590634510586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1.1379831932773109E-2</v>
      </c>
      <c r="P49" s="25">
        <f>VLOOKUP(A49,'[1]Valuation Sheet'!$B:$W,21,FALSE)</f>
        <v>-0.75464877092490457</v>
      </c>
      <c r="Q49" s="26">
        <f>P49/5</f>
        <v>-0.15092975418498092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11.25</v>
      </c>
      <c r="C50" s="21">
        <f>IFERROR(VLOOKUP(A50,'[1]Business Score'!$A:$O,15,FALSE),"")</f>
        <v>1.8313723333333347</v>
      </c>
      <c r="D50" s="21">
        <f>IFERROR(B50/VLOOKUP(A50,'[1]Business Score'!$A:$Q,17,FALSE),"")</f>
        <v>8.8316233333333329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6.1429343423156029</v>
      </c>
      <c r="L50" s="21">
        <f t="shared" si="35"/>
        <v>5.5323559615234617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0.11154666666666666</v>
      </c>
      <c r="P50" s="25">
        <f>VLOOKUP(A50,'[1]Valuation Sheet'!$B:$W,21,FALSE)</f>
        <v>0.42974632865043527</v>
      </c>
      <c r="Q50" s="26">
        <f>P50/5</f>
        <v>8.5949265730087057E-2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14.00</v>
      </c>
      <c r="C51" s="21">
        <f>IFERROR(VLOOKUP(A51,'[1]Business Score'!$A:$O,15,FALSE),"")</f>
        <v>2.5676757723577328</v>
      </c>
      <c r="D51" s="21">
        <f>IFERROR(B51/VLOOKUP(A51,'[1]Business Score'!$A:$Q,17,FALSE),"")</f>
        <v>36.96732512195122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5.452401798823959</v>
      </c>
      <c r="L51" s="21">
        <f t="shared" si="35"/>
        <v>4.7112634441452492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7.1468571428571423E-2</v>
      </c>
      <c r="P51" s="25">
        <f>VLOOKUP(A51,'[1]Valuation Sheet'!$B:$W,21,FALSE)</f>
        <v>1.8304369975951897</v>
      </c>
      <c r="Q51" s="26">
        <f>P51/5</f>
        <v>0.36608739951903796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0.96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7.069230769230769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39.927272727272729</v>
      </c>
      <c r="L52" s="21">
        <f t="shared" si="35"/>
        <v>4.723877294324752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6.2516666666666665E-2</v>
      </c>
      <c r="P52" s="25">
        <f>VLOOKUP(A52,'[1]Valuation Sheet'!$B:$W,21,FALSE)</f>
        <v>4.9921865311192821</v>
      </c>
      <c r="Q52" s="26">
        <f>P52/5</f>
        <v>0.9984373062238564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13.50</v>
      </c>
      <c r="C53" s="21">
        <f>IFERROR(VLOOKUP(A53,'[1]Business Score'!$A:$O,15,FALSE),"")</f>
        <v>1.6680064150943392</v>
      </c>
      <c r="D53" s="21">
        <f>IFERROR(B53/VLOOKUP(A53,'[1]Business Score'!$A:$Q,17,FALSE),"")</f>
        <v>4.4881056603773581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8.0934940524413186</v>
      </c>
      <c r="L53" s="21">
        <f t="shared" si="35"/>
        <v>9.0215532742752664</v>
      </c>
      <c r="M53" s="21">
        <f>VLOOKUP(A53,'[1]Business Score'!$A:$BU,73,)</f>
        <v>10.072772504247979</v>
      </c>
      <c r="N53" s="21">
        <f t="shared" si="33"/>
        <v>3.0079505746005375</v>
      </c>
      <c r="O53" s="8">
        <f>IFERROR(R53/B53,"")</f>
        <v>7.402962962962964E-2</v>
      </c>
      <c r="P53" s="25">
        <f>VLOOKUP(A53,'[1]Valuation Sheet'!$B:$W,21,FALSE)</f>
        <v>-0.22302869325233143</v>
      </c>
      <c r="Q53" s="26">
        <f>P53/5</f>
        <v>-4.4605738650466284E-2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1,260.00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79.425948073575057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23.22244689863237</v>
      </c>
      <c r="L54" s="21">
        <f t="shared" si="35"/>
        <v>30.507217990233624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4.6485555555555558E-2</v>
      </c>
      <c r="P54" s="25">
        <f>VLOOKUP(A54,'[1]Valuation Sheet'!$B:$W,21,FALSE)</f>
        <v>-0.793869927855679</v>
      </c>
      <c r="Q54" s="26">
        <f>P54/5</f>
        <v>-0.15877398557113581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8.30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7.1291466666666672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21.223882123638379</v>
      </c>
      <c r="L57" s="21">
        <f t="shared" ref="L57:L59" si="39">IFERROR(B57/E57,"")</f>
        <v>5.7723345967120547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0.90355662650602409</v>
      </c>
      <c r="P57" s="25">
        <f>VLOOKUP(A57,'[1]Valuation Sheet'!$B:$W,21,FALSE)</f>
        <v>0.44168598685193228</v>
      </c>
      <c r="Q57" s="26">
        <f>P57/5</f>
        <v>8.833719737038645E-2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2.40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3.6912265306122451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6.8634259934750519</v>
      </c>
      <c r="L58" s="21">
        <f t="shared" si="39"/>
        <v>12.894036828831135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8.3299999999999999E-2</v>
      </c>
      <c r="P58" s="25">
        <f>VLOOKUP(A58,'[1]Valuation Sheet'!$B:$W,21,FALSE)</f>
        <v>0.41824355960804338</v>
      </c>
      <c r="Q58" s="26">
        <f>P58/5</f>
        <v>8.3648711921608679E-2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1.46</v>
      </c>
      <c r="C61" s="21">
        <f>IFERROR(VLOOKUP(A61,'[1]Business Score'!$A:$O,15,FALSE),"")</f>
        <v>0.53142259615384602</v>
      </c>
      <c r="D61" s="21">
        <f>IFERROR(B61/VLOOKUP(A61,'[1]Business Score'!$A:$Q,17,FALSE),"")</f>
        <v>8.8701576923076928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2.7473427185195041</v>
      </c>
      <c r="L61" s="21">
        <f t="shared" ref="L61" si="41">IFERROR(B61/E61,"")</f>
        <v>3.7069702291281148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4.4193622183668966</v>
      </c>
      <c r="Q61" s="26">
        <f>P61/5</f>
        <v>0.88387244367337936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3.70</v>
      </c>
      <c r="C65" s="21">
        <f>IFERROR(VLOOKUP(A65,'[1]Business Score'!$A:$O,15,FALSE),"")</f>
        <v>0.48153839999999865</v>
      </c>
      <c r="D65" s="21">
        <f>IFERROR(B65/VLOOKUP(A65,'[1]Business Score'!$A:$Q,17,FALSE),"")</f>
        <v>3.1061656000000002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7.6837070522309547</v>
      </c>
      <c r="L65" s="21">
        <f t="shared" si="45"/>
        <v>15.307267961926549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5.6331081081081077E-2</v>
      </c>
      <c r="P65" s="25">
        <f>VLOOKUP(A65,'[1]Valuation Sheet'!$B:$W,21,FALSE)</f>
        <v>-0.11088995443080074</v>
      </c>
      <c r="Q65" s="26">
        <f>P65/5</f>
        <v>-2.2177990886160147E-2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0.62</v>
      </c>
      <c r="C67" s="21">
        <f>IFERROR(VLOOKUP(A67,'[1]Business Score'!$A:$O,15,FALSE),"")</f>
        <v>0.45477460317460272</v>
      </c>
      <c r="D67" s="21">
        <f>IFERROR(B67/VLOOKUP(A67,'[1]Business Score'!$A:$Q,17,FALSE),"")</f>
        <v>2.4076568542568544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1.3633127172714214</v>
      </c>
      <c r="L67" s="21">
        <f t="shared" ref="L67" si="47">IFERROR(B67/E67,"")</f>
        <v>0.91580490690019023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8.0685483870967745E-2</v>
      </c>
      <c r="P67" s="25">
        <f>VLOOKUP(A67,'[1]Valuation Sheet'!$B:$W,21,FALSE)</f>
        <v>6.401336859902111</v>
      </c>
      <c r="Q67" s="26">
        <f>P67/5</f>
        <v>1.2802673719804223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0.34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1.1412892076502732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3.446862258464817</v>
      </c>
      <c r="L68" s="21">
        <f t="shared" ref="L68:L77" si="50">IFERROR(B68/E68,"")</f>
        <v>3.222785393220962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0.11761764705882352</v>
      </c>
      <c r="P68" s="25">
        <f>VLOOKUP(A68,'[1]Valuation Sheet'!$B:$W,21,FALSE)</f>
        <v>2.2298194611519229</v>
      </c>
      <c r="Q68" s="26">
        <f>P68/5</f>
        <v>0.44596389223038457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0.47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1.4968697674418605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7.6670940916713102</v>
      </c>
      <c r="L69" s="21">
        <f t="shared" si="50"/>
        <v>3.8125523717708107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8.5072340425531912E-2</v>
      </c>
      <c r="P69" s="25">
        <f>VLOOKUP(A69,'[1]Valuation Sheet'!$B:$W,21,FALSE)</f>
        <v>1.9038720407469172</v>
      </c>
      <c r="Q69" s="26">
        <f>P69/5</f>
        <v>0.38077440814938346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1.729003534757442</v>
      </c>
      <c r="Q71" s="26">
        <f>P71/5</f>
        <v>0.3458007069514884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0.20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0.77032882721575657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2.5147424996735515</v>
      </c>
      <c r="L72" s="21">
        <f t="shared" si="50"/>
        <v>1.2654668424002613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9.9959999999999993E-2</v>
      </c>
      <c r="P72" s="25">
        <f>VLOOKUP(A72,'[1]Valuation Sheet'!$B:$W,21,FALSE)</f>
        <v>4.8769330987451038</v>
      </c>
      <c r="Q72" s="26">
        <f>P72/5</f>
        <v>0.97538661974902074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2.08</v>
      </c>
      <c r="C73" s="21">
        <f>IFERROR(VLOOKUP(A73,'[1]Business Score'!$A:$O,15,FALSE),"")</f>
        <v>0.38573939393939388</v>
      </c>
      <c r="D73" s="21">
        <f>IFERROR(B73/VLOOKUP(A73,'[1]Business Score'!$A:$Q,17,FALSE),"")</f>
        <v>2.5145314393939393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5.3922415824783583</v>
      </c>
      <c r="L73" s="21">
        <f t="shared" si="50"/>
        <v>5.7954758230618539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4.6218749999999996E-2</v>
      </c>
      <c r="P73" s="25">
        <f>VLOOKUP(A73,'[1]Valuation Sheet'!$B:$W,21,FALSE)</f>
        <v>0.46719660347360281</v>
      </c>
      <c r="Q73" s="26">
        <f>P73/5</f>
        <v>9.3439320694720565E-2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0.22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0.73489208633093528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5.3300642582414568</v>
      </c>
      <c r="L76" s="21">
        <f t="shared" si="50"/>
        <v>4.8770276578266305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1.6954238954389331</v>
      </c>
      <c r="Q76" s="26">
        <f t="shared" si="53"/>
        <v>0.33908477908778661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0.36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1.3135563527653213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13.715574386660183</v>
      </c>
      <c r="L77" s="21">
        <f t="shared" si="50"/>
        <v>4.645182208173674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1.9007678650568747</v>
      </c>
      <c r="Q77" s="26">
        <f t="shared" si="53"/>
        <v>0.38015357301137492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20.25</v>
      </c>
      <c r="C79" s="21">
        <f>IFERROR(VLOOKUP(A79,'[1]Business Score'!$A:$O,15,FALSE),"")</f>
        <v>3.050119845329883</v>
      </c>
      <c r="D79" s="21">
        <f>IFERROR(B79/VLOOKUP(A79,'[1]Business Score'!$A:$Q,17,FALSE),"")</f>
        <v>26.071771741479935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/>
      </c>
      <c r="K79" s="7">
        <f t="shared" ref="K79" si="54">IFERROR(B79/C79,"")</f>
        <v>6.6390833891347896</v>
      </c>
      <c r="L79" s="21">
        <f t="shared" ref="L79" si="55">IFERROR(B79/E79,"")</f>
        <v>5.6399382176057289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9.8765432098765427E-2</v>
      </c>
      <c r="P79" s="25">
        <f>VLOOKUP(A79,'[1]Valuation Sheet'!$B:$W,21,FALSE)</f>
        <v>0.74915611762790735</v>
      </c>
      <c r="Q79" s="26">
        <f t="shared" si="53"/>
        <v>0.14983122352558148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3.35</v>
      </c>
      <c r="C80" s="21">
        <f>IFERROR(VLOOKUP(A80,'[1]Business Score'!$A:$O,15,FALSE),"")</f>
        <v>0.77615076923076631</v>
      </c>
      <c r="D80" s="21">
        <f>IFERROR(B80/VLOOKUP(A80,'[1]Business Score'!$A:$Q,17,FALSE),"")</f>
        <v>9.9068653846153847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/>
      </c>
      <c r="K80" s="7">
        <f t="shared" ref="K80:K86" si="57">IFERROR(B80/C80,"")</f>
        <v>4.3161717192139673</v>
      </c>
      <c r="L80" s="21">
        <f t="shared" ref="L80:L86" si="58">IFERROR(B80/E80,"")</f>
        <v>2.3683126641177799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0.11935522388059701</v>
      </c>
      <c r="P80" s="25">
        <f>VLOOKUP(A80,'[1]Valuation Sheet'!$B:$W,21,FALSE)</f>
        <v>3.0925808054273487</v>
      </c>
      <c r="Q80" s="26">
        <f t="shared" si="53"/>
        <v>0.6185161610854697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20.15</v>
      </c>
      <c r="C81" s="21">
        <f>IFERROR(VLOOKUP(A81,'[1]Business Score'!$A:$O,15,FALSE),"")</f>
        <v>0.27805461538462334</v>
      </c>
      <c r="D81" s="21">
        <f>IFERROR(B81/VLOOKUP(A81,'[1]Business Score'!$A:$Q,17,FALSE),"")</f>
        <v>48.898800769230775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72.467777498054474</v>
      </c>
      <c r="L81" s="21">
        <f t="shared" si="58"/>
        <v>3.857993840782354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1.9219258233275496</v>
      </c>
      <c r="Q81" s="26">
        <f t="shared" si="53"/>
        <v>0.38438516466550993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4.00</v>
      </c>
      <c r="C84" s="21">
        <f>IFERROR(VLOOKUP(A84,'[1]Business Score'!$A:$O,15,FALSE),"")</f>
        <v>2.316793483507642</v>
      </c>
      <c r="D84" s="21">
        <f>IFERROR(B84/VLOOKUP(A84,'[1]Business Score'!$A:$Q,17,FALSE),"")</f>
        <v>22.29418431214803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1.7265241932327828</v>
      </c>
      <c r="L84" s="21">
        <f t="shared" si="58"/>
        <v>-5.4595980066913397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1.8184575292727367</v>
      </c>
      <c r="Q84" s="26">
        <f t="shared" si="53"/>
        <v>0.36369150585454735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480.00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835.21174631228314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6.295299440568793</v>
      </c>
      <c r="L85" s="21">
        <f t="shared" si="58"/>
        <v>8.6728621340277101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3.7697916666666664E-2</v>
      </c>
      <c r="P85" s="25">
        <f>VLOOKUP(A85,'[1]Valuation Sheet'!$B:$W,21,FALSE)</f>
        <v>0.74232734726547789</v>
      </c>
      <c r="Q85" s="26">
        <f t="shared" si="53"/>
        <v>0.14846546945309558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129.90</v>
      </c>
      <c r="C86" s="21">
        <f>IFERROR(VLOOKUP(A86,'[1]Business Score'!$A:$O,15,FALSE),"")</f>
        <v>23.447493520264</v>
      </c>
      <c r="D86" s="21">
        <f>IFERROR(B86/VLOOKUP(A86,'[1]Business Score'!$A:$Q,17,FALSE),"")</f>
        <v>90.512747408105568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5.5400377821935072</v>
      </c>
      <c r="L86" s="21">
        <f t="shared" si="58"/>
        <v>4.3132135237876064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0.13081755196304851</v>
      </c>
      <c r="P86" s="25">
        <f>VLOOKUP(A86,'[1]Valuation Sheet'!$B:$W,21,FALSE)</f>
        <v>0.62607637881114342</v>
      </c>
      <c r="Q86" s="26">
        <f t="shared" si="53"/>
        <v>0.12521527576222868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1.80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5.9451635335295876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3.743957649305</v>
      </c>
      <c r="L89" s="21">
        <f t="shared" ref="L89" si="64">IFERROR(B89/E89,"")</f>
        <v>3.7788301328938174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8.3333333333333329E-2</v>
      </c>
      <c r="P89" s="25">
        <f>VLOOKUP(A89,'[1]Valuation Sheet'!$B:$W,21,FALSE)</f>
        <v>2.5360828079372149</v>
      </c>
      <c r="Q89" s="26">
        <f t="shared" si="53"/>
        <v>0.50721656158744299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4.55</v>
      </c>
      <c r="C91" s="17">
        <f>IFERROR(VLOOKUP(A91,'[1]Business Score'!$A:$O,15,FALSE),"")</f>
        <v>2.9629288806431671</v>
      </c>
      <c r="D91" s="17">
        <f>IFERROR(B91/VLOOKUP(A91,'[1]Business Score'!$A:$Q,17,FALSE),"")</f>
        <v>30.252066790352504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1.5356426641642256</v>
      </c>
      <c r="L91" s="17">
        <f t="shared" ref="L91" si="68">IFERROR(B91/E91,"")</f>
        <v>2.0905177795804817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5.8464519065189036</v>
      </c>
      <c r="Q91" s="23">
        <f t="shared" si="53"/>
        <v>1.1692903813037807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2019-08-14T13:28:11Z</dcterms:modified>
</cp:coreProperties>
</file>