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0FD76C1D-2E77-4A04-AC42-58AB75E0696F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<sst xmlns="http://schemas.openxmlformats.org/spreadsheetml/2006/main" count="108" uniqueCount="108">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</sst>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-0.16893262802764</v>
          </cell>
          <cell r="H5" t="str">
            <v>0.53</v>
          </cell>
          <cell r="I5" t="str">
            <v>OVERPRICED</v>
          </cell>
          <cell r="J5">
            <v>-14.957150779841843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-3.5684395694971949E-2</v>
          </cell>
          <cell r="O5">
            <v>0.5110872702816649</v>
          </cell>
          <cell r="P5">
            <v>-7.1368791389943786E-2</v>
          </cell>
          <cell r="Q5">
            <v>0.49217454056332982</v>
          </cell>
          <cell r="R5">
            <v>-0.14273758277988757</v>
          </cell>
          <cell r="S5">
            <v>0.45434908112665962</v>
          </cell>
          <cell r="T5">
            <v>-0.28547516555977526</v>
          </cell>
          <cell r="U5">
            <v>0.37869816225331915</v>
          </cell>
          <cell r="V5">
            <v>-0.71368791389943809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-0.1080691740889153</v>
          </cell>
          <cell r="H6" t="str">
            <v>64.00</v>
          </cell>
          <cell r="I6" t="str">
            <v>OVERPRICED</v>
          </cell>
          <cell r="J6">
            <v>9.5558548364297398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-7.6389876701392634E-3</v>
          </cell>
          <cell r="O6">
            <v>63.511104789111087</v>
          </cell>
          <cell r="P6">
            <v>-1.5277975340278527E-2</v>
          </cell>
          <cell r="Q6">
            <v>63.022209578222174</v>
          </cell>
          <cell r="R6">
            <v>-3.0555950680556943E-2</v>
          </cell>
          <cell r="S6">
            <v>62.044419156444356</v>
          </cell>
          <cell r="T6">
            <v>-6.1111901361113885E-2</v>
          </cell>
          <cell r="U6">
            <v>60.088838312888711</v>
          </cell>
          <cell r="V6">
            <v>-0.15277975340278471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6.9408806825827979E-2</v>
          </cell>
          <cell r="H7" t="str">
            <v>52.00</v>
          </cell>
          <cell r="I7" t="str">
            <v>UNDERPRICED</v>
          </cell>
          <cell r="J7">
            <v>3.4209358052800227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7.4141490894034323E-2</v>
          </cell>
          <cell r="O7">
            <v>55.855357526489783</v>
          </cell>
          <cell r="P7">
            <v>0.14828298178806865</v>
          </cell>
          <cell r="Q7">
            <v>59.710715052979566</v>
          </cell>
          <cell r="R7">
            <v>0.29656596357613707</v>
          </cell>
          <cell r="S7">
            <v>67.421430105959132</v>
          </cell>
          <cell r="T7">
            <v>0.59313192715227481</v>
          </cell>
          <cell r="U7">
            <v>82.842860211918293</v>
          </cell>
          <cell r="V7">
            <v>1.4828298178806869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0.20631396749099337</v>
          </cell>
          <cell r="H12" t="str">
            <v>6.65</v>
          </cell>
          <cell r="I12" t="str">
            <v>UNDERPRICED</v>
          </cell>
          <cell r="J12">
            <v>2.3688172903926241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0.13722632823214176</v>
          </cell>
          <cell r="O12">
            <v>7.5625550827437431</v>
          </cell>
          <cell r="P12">
            <v>0.2744526564642833</v>
          </cell>
          <cell r="Q12">
            <v>8.4751101654874841</v>
          </cell>
          <cell r="R12">
            <v>0.54890531292856659</v>
          </cell>
          <cell r="S12">
            <v>10.300220330974968</v>
          </cell>
          <cell r="T12">
            <v>1.0978106258571332</v>
          </cell>
          <cell r="U12">
            <v>13.950440661949937</v>
          </cell>
          <cell r="V12">
            <v>2.7445265646428334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5.5485257365638585E-2</v>
          </cell>
          <cell r="H13" t="str">
            <v>10.00</v>
          </cell>
          <cell r="I13" t="str">
            <v>UNDERPRICED</v>
          </cell>
          <cell r="J13">
            <v>4.9021854717630964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6.7725627177885661E-2</v>
          </cell>
          <cell r="O13">
            <v>10.677256271778857</v>
          </cell>
          <cell r="P13">
            <v>0.13545125435577132</v>
          </cell>
          <cell r="Q13">
            <v>11.354512543557714</v>
          </cell>
          <cell r="R13">
            <v>0.27090250871154264</v>
          </cell>
          <cell r="S13">
            <v>12.709025087115426</v>
          </cell>
          <cell r="T13">
            <v>0.54180501742308529</v>
          </cell>
          <cell r="U13">
            <v>15.418050174230853</v>
          </cell>
          <cell r="V13">
            <v>1.3545125435577132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0.1032870734691004</v>
          </cell>
          <cell r="H14" t="str">
            <v>6.60</v>
          </cell>
          <cell r="I14" t="str">
            <v>UNDERPRICED</v>
          </cell>
          <cell r="J14">
            <v>3.8624191261976955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8.9752333685526375E-2</v>
          </cell>
          <cell r="O14">
            <v>7.1923654023244739</v>
          </cell>
          <cell r="P14">
            <v>0.17950466737105297</v>
          </cell>
          <cell r="Q14">
            <v>7.784730804648949</v>
          </cell>
          <cell r="R14">
            <v>0.3590093347421055</v>
          </cell>
          <cell r="S14">
            <v>8.9694616092978965</v>
          </cell>
          <cell r="T14">
            <v>0.71801866948421145</v>
          </cell>
          <cell r="U14">
            <v>11.338923218595795</v>
          </cell>
          <cell r="V14">
            <v>1.7950466737105288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0.28038064612165964</v>
          </cell>
          <cell r="H16" t="str">
            <v>1.79</v>
          </cell>
          <cell r="I16" t="str">
            <v>UNDERPRICED</v>
          </cell>
          <cell r="J16">
            <v>2.6106979974277005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0.17135567990075495</v>
          </cell>
          <cell r="O16">
            <v>2.0967266670223514</v>
          </cell>
          <cell r="P16">
            <v>0.34271135980151013</v>
          </cell>
          <cell r="Q16">
            <v>2.4034533340447033</v>
          </cell>
          <cell r="R16">
            <v>0.68542271960302004</v>
          </cell>
          <cell r="S16">
            <v>3.0169066680894061</v>
          </cell>
          <cell r="T16">
            <v>1.3708454392060401</v>
          </cell>
          <cell r="U16">
            <v>4.2438133361788122</v>
          </cell>
          <cell r="V16">
            <v>3.4271135980151008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-6.3135338160109411E-2</v>
          </cell>
          <cell r="H17" t="str">
            <v>30.60</v>
          </cell>
          <cell r="I17" t="str">
            <v>OVERPRICED</v>
          </cell>
          <cell r="J17">
            <v>5.7270217153399292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1.3066175793192247E-2</v>
          </cell>
          <cell r="O17">
            <v>30.999824979271683</v>
          </cell>
          <cell r="P17">
            <v>2.6132351586384717E-2</v>
          </cell>
          <cell r="Q17">
            <v>31.399649958543375</v>
          </cell>
          <cell r="R17">
            <v>5.2264703172769433E-2</v>
          </cell>
          <cell r="S17">
            <v>32.199299917086748</v>
          </cell>
          <cell r="T17">
            <v>0.10452940634553887</v>
          </cell>
          <cell r="U17">
            <v>33.798599834173494</v>
          </cell>
          <cell r="V17">
            <v>0.26132351586384694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-3.5621098425046905E-3</v>
          </cell>
          <cell r="H19" t="str">
            <v>2.33</v>
          </cell>
          <cell r="I19" t="str">
            <v>FAIRLY PRICED</v>
          </cell>
          <cell r="J19">
            <v>5.9986727174317052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4.0517057848058924E-2</v>
          </cell>
          <cell r="O19">
            <v>2.4244047447859773</v>
          </cell>
          <cell r="P19">
            <v>8.103411569611807E-2</v>
          </cell>
          <cell r="Q19">
            <v>2.5188094895719551</v>
          </cell>
          <cell r="R19">
            <v>0.16206823139223592</v>
          </cell>
          <cell r="S19">
            <v>2.7076189791439096</v>
          </cell>
          <cell r="T19">
            <v>0.32413646278447183</v>
          </cell>
          <cell r="U19">
            <v>3.0852379582878195</v>
          </cell>
          <cell r="V19">
            <v>0.81034115696117981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0.18937081318178847</v>
          </cell>
          <cell r="H20" t="str">
            <v>6.25</v>
          </cell>
          <cell r="I20" t="str">
            <v>UNDERPRICED</v>
          </cell>
          <cell r="J20">
            <v>2.4839106743794441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0.12941905399647724</v>
          </cell>
          <cell r="O20">
            <v>7.0588690874779827</v>
          </cell>
          <cell r="P20">
            <v>0.25883810799295448</v>
          </cell>
          <cell r="Q20">
            <v>7.8677381749559654</v>
          </cell>
          <cell r="R20">
            <v>0.51767621598590896</v>
          </cell>
          <cell r="S20">
            <v>9.4854763499119308</v>
          </cell>
          <cell r="T20">
            <v>1.0353524319718179</v>
          </cell>
          <cell r="U20">
            <v>12.720952699823862</v>
          </cell>
          <cell r="V20">
            <v>2.5883810799295452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1.6213884252800126E-2</v>
          </cell>
          <cell r="H22" t="str">
            <v>0.66</v>
          </cell>
          <cell r="I22" t="str">
            <v>FAIRLY PRICED</v>
          </cell>
          <cell r="J22">
            <v>7.6545576052488835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4.9629682709242173E-2</v>
          </cell>
          <cell r="O22">
            <v>0.69275559058809988</v>
          </cell>
          <cell r="P22">
            <v>9.9259365418484569E-2</v>
          </cell>
          <cell r="Q22">
            <v>0.72551118117619984</v>
          </cell>
          <cell r="R22">
            <v>0.19851873083696914</v>
          </cell>
          <cell r="S22">
            <v>0.79102236235239964</v>
          </cell>
          <cell r="T22">
            <v>0.39703746167393805</v>
          </cell>
          <cell r="U22">
            <v>0.92204472470479915</v>
          </cell>
          <cell r="V22">
            <v>0.99259365418484524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5.2566881875024049E-2</v>
          </cell>
          <cell r="H23" t="str">
            <v>19.60</v>
          </cell>
          <cell r="I23" t="str">
            <v>UNDERPRICED</v>
          </cell>
          <cell r="J23">
            <v>3.4733117996360794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6.6380862362429127E-2</v>
          </cell>
          <cell r="O23">
            <v>20.901064902303613</v>
          </cell>
          <cell r="P23">
            <v>0.13276172472485825</v>
          </cell>
          <cell r="Q23">
            <v>22.202129804607225</v>
          </cell>
          <cell r="R23">
            <v>0.26552344944971651</v>
          </cell>
          <cell r="S23">
            <v>24.804259609214444</v>
          </cell>
          <cell r="T23">
            <v>0.53104689889943324</v>
          </cell>
          <cell r="U23">
            <v>30.008519218428894</v>
          </cell>
          <cell r="V23">
            <v>1.327617247248583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-0.11071714414958675</v>
          </cell>
          <cell r="H26" t="str">
            <v>47.80</v>
          </cell>
          <cell r="I26" t="str">
            <v>OVERPRICED</v>
          </cell>
          <cell r="J26">
            <v>19.067725572725518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-8.8591517584908352E-3</v>
          </cell>
          <cell r="O26">
            <v>47.376532545944137</v>
          </cell>
          <cell r="P26">
            <v>-1.7718303516981559E-2</v>
          </cell>
          <cell r="Q26">
            <v>46.953065091888277</v>
          </cell>
          <cell r="R26">
            <v>-3.543660703396323E-2</v>
          </cell>
          <cell r="S26">
            <v>46.106130183776557</v>
          </cell>
          <cell r="T26">
            <v>-7.0873214067926571E-2</v>
          </cell>
          <cell r="U26">
            <v>44.41226036755311</v>
          </cell>
          <cell r="V26">
            <v>-0.17718303516981604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-0.17420921358460875</v>
          </cell>
          <cell r="H27" t="str">
            <v>18.30</v>
          </cell>
          <cell r="I27" t="str">
            <v>OVERPRICED</v>
          </cell>
          <cell r="J27">
            <v>57.034659992908828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-3.8115805438364236E-2</v>
          </cell>
          <cell r="O27">
            <v>17.602480760477935</v>
          </cell>
          <cell r="P27">
            <v>-7.6231610876728473E-2</v>
          </cell>
          <cell r="Q27">
            <v>16.904961520955869</v>
          </cell>
          <cell r="R27">
            <v>-0.15246322175345706</v>
          </cell>
          <cell r="S27">
            <v>15.509923041911737</v>
          </cell>
          <cell r="T27">
            <v>-0.30492644350691411</v>
          </cell>
          <cell r="U27">
            <v>12.719846083823473</v>
          </cell>
          <cell r="V27">
            <v>-0.76231610876728528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-0.12528967524427387</v>
          </cell>
          <cell r="H28" t="str">
            <v>60.00</v>
          </cell>
          <cell r="I28" t="str">
            <v>OVERPRICED</v>
          </cell>
          <cell r="J28">
            <v>11.252150794844361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-1.5574061183718624E-2</v>
          </cell>
          <cell r="O28">
            <v>59.065556328976882</v>
          </cell>
          <cell r="P28">
            <v>-3.1148122367437248E-2</v>
          </cell>
          <cell r="Q28">
            <v>58.131112657953764</v>
          </cell>
          <cell r="R28">
            <v>-6.2296244734874495E-2</v>
          </cell>
          <cell r="S28">
            <v>56.262225315907529</v>
          </cell>
          <cell r="T28">
            <v>-0.12459248946974888</v>
          </cell>
          <cell r="U28">
            <v>52.524450631815064</v>
          </cell>
          <cell r="V28">
            <v>-0.31148122367437225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-5.1915936407558386E-2</v>
          </cell>
          <cell r="H30" t="str">
            <v>13.35</v>
          </cell>
          <cell r="I30" t="str">
            <v>OVERPRICED</v>
          </cell>
          <cell r="J30">
            <v>54.952284720604837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1.8235989196513147E-2</v>
          </cell>
          <cell r="O30">
            <v>13.59345045577345</v>
          </cell>
          <cell r="P30">
            <v>3.6471978393026294E-2</v>
          </cell>
          <cell r="Q30">
            <v>13.8369009115469</v>
          </cell>
          <cell r="R30">
            <v>7.2943956786052588E-2</v>
          </cell>
          <cell r="S30">
            <v>14.323801823093802</v>
          </cell>
          <cell r="T30">
            <v>0.14588791357210518</v>
          </cell>
          <cell r="U30">
            <v>15.297603646187603</v>
          </cell>
          <cell r="V30">
            <v>0.36471978393026272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-0.13095730218197535</v>
          </cell>
          <cell r="H31" t="str">
            <v>181.00</v>
          </cell>
          <cell r="I31" t="str">
            <v>OVERPRICED</v>
          </cell>
          <cell r="J31">
            <v>11.726194125137456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-1.8185659765691864E-2</v>
          </cell>
          <cell r="O31">
            <v>177.70839558240976</v>
          </cell>
          <cell r="P31">
            <v>-3.6371319531383839E-2</v>
          </cell>
          <cell r="Q31">
            <v>174.41679116481953</v>
          </cell>
          <cell r="R31">
            <v>-7.2742639062767678E-2</v>
          </cell>
          <cell r="S31">
            <v>167.83358232963906</v>
          </cell>
          <cell r="T31">
            <v>-0.14548527812553547</v>
          </cell>
          <cell r="U31">
            <v>154.66716465927809</v>
          </cell>
          <cell r="V31">
            <v>-0.36371319531383861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-0.11511535623132166</v>
          </cell>
          <cell r="H32" t="str">
            <v>12.30</v>
          </cell>
          <cell r="I32" t="str">
            <v>OVERPRICED</v>
          </cell>
          <cell r="J32">
            <v>15.018388399442109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-1.0885813809845768E-2</v>
          </cell>
          <cell r="O32">
            <v>12.166104490138897</v>
          </cell>
          <cell r="P32">
            <v>-2.1771627619691425E-2</v>
          </cell>
          <cell r="Q32">
            <v>12.032208980277796</v>
          </cell>
          <cell r="R32">
            <v>-4.3543255239383072E-2</v>
          </cell>
          <cell r="S32">
            <v>11.764417960555589</v>
          </cell>
          <cell r="T32">
            <v>-8.7086510478766144E-2</v>
          </cell>
          <cell r="U32">
            <v>11.228835921111177</v>
          </cell>
          <cell r="V32">
            <v>-0.21771627619691525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-4.376693270333256E-2</v>
          </cell>
          <cell r="H37" t="str">
            <v>4.95</v>
          </cell>
          <cell r="I37" t="str">
            <v>FAIRLY PRICED</v>
          </cell>
          <cell r="J37">
            <v>5.8175702671580414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2.1990986967605375E-2</v>
          </cell>
          <cell r="O37">
            <v>5.0588553854896467</v>
          </cell>
          <cell r="P37">
            <v>4.398197393521075E-2</v>
          </cell>
          <cell r="Q37">
            <v>5.1677107709792933</v>
          </cell>
          <cell r="R37">
            <v>8.7963947870421499E-2</v>
          </cell>
          <cell r="S37">
            <v>5.3854215419585865</v>
          </cell>
          <cell r="T37">
            <v>0.175927895740843</v>
          </cell>
          <cell r="U37">
            <v>5.8208430839171728</v>
          </cell>
          <cell r="V37">
            <v>0.43981973935210728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2.0070048874893231E-2</v>
          </cell>
          <cell r="H39" t="str">
            <v>6.75</v>
          </cell>
          <cell r="I39" t="str">
            <v>FAIRLY PRICED</v>
          </cell>
          <cell r="J39">
            <v>5.5536331485778963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5.1406573490800689E-2</v>
          </cell>
          <cell r="O39">
            <v>7.0969943710629044</v>
          </cell>
          <cell r="P39">
            <v>0.10281314698160138</v>
          </cell>
          <cell r="Q39">
            <v>7.4439887421258089</v>
          </cell>
          <cell r="R39">
            <v>0.20562629396320253</v>
          </cell>
          <cell r="S39">
            <v>8.1379774842516177</v>
          </cell>
          <cell r="T39">
            <v>0.41125258792640551</v>
          </cell>
          <cell r="U39">
            <v>9.5259549685032372</v>
          </cell>
          <cell r="V39">
            <v>1.0281314698160138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9.1928723517244085E-2</v>
          </cell>
          <cell r="H40" t="str">
            <v>1.02</v>
          </cell>
          <cell r="I40" t="str">
            <v>UNDERPRICED</v>
          </cell>
          <cell r="J40">
            <v>5.2401272431886943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8.4518494028491098E-2</v>
          </cell>
          <cell r="O40">
            <v>1.106208863909061</v>
          </cell>
          <cell r="P40">
            <v>0.16903698805698197</v>
          </cell>
          <cell r="Q40">
            <v>1.1924177278181216</v>
          </cell>
          <cell r="R40">
            <v>0.33807397611396395</v>
          </cell>
          <cell r="S40">
            <v>1.3648354556362432</v>
          </cell>
          <cell r="T40">
            <v>0.6761479522279279</v>
          </cell>
          <cell r="U40">
            <v>1.7096709112724864</v>
          </cell>
          <cell r="V40">
            <v>1.6903698805698197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0.23763579639804719</v>
          </cell>
          <cell r="H41" t="str">
            <v>6.55</v>
          </cell>
          <cell r="I41" t="str">
            <v>UNDERPRICED</v>
          </cell>
          <cell r="J41">
            <v>3.6707017263010058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0.1516591843212276</v>
          </cell>
          <cell r="O41">
            <v>7.5433676573040405</v>
          </cell>
          <cell r="P41">
            <v>0.30331836864245521</v>
          </cell>
          <cell r="Q41">
            <v>8.536735314608082</v>
          </cell>
          <cell r="R41">
            <v>0.60663673728491041</v>
          </cell>
          <cell r="S41">
            <v>10.523470629216163</v>
          </cell>
          <cell r="T41">
            <v>1.2132734745698208</v>
          </cell>
          <cell r="U41">
            <v>14.496941258432326</v>
          </cell>
          <cell r="V41">
            <v>3.0331836864245521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-0.14850952973033987</v>
          </cell>
          <cell r="H42" t="str">
            <v>30.70</v>
          </cell>
          <cell r="I42" t="str">
            <v>OVERPRICED</v>
          </cell>
          <cell r="J42">
            <v>32.356337091626294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-2.6273590231060906E-2</v>
          </cell>
          <cell r="O42">
            <v>29.893400779906429</v>
          </cell>
          <cell r="P42">
            <v>-5.2547180462121812E-2</v>
          </cell>
          <cell r="Q42">
            <v>29.086801559812859</v>
          </cell>
          <cell r="R42">
            <v>-0.10509436092424351</v>
          </cell>
          <cell r="S42">
            <v>27.473603119625725</v>
          </cell>
          <cell r="T42">
            <v>-0.21018872184848703</v>
          </cell>
          <cell r="U42">
            <v>24.247206239251447</v>
          </cell>
          <cell r="V42">
            <v>-0.52547180462121768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21.90</v>
          </cell>
          <cell r="I44" t="str">
            <v>FAIRLY PRICED</v>
          </cell>
          <cell r="J44">
            <v>6.2535890443822373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3.1021021263350157E-2</v>
          </cell>
          <cell r="O44">
            <v>22.579360365667366</v>
          </cell>
          <cell r="P44">
            <v>6.2042042526700314E-2</v>
          </cell>
          <cell r="Q44">
            <v>23.258720731334737</v>
          </cell>
          <cell r="R44">
            <v>0.12408408505340041</v>
          </cell>
          <cell r="S44">
            <v>24.617441462669468</v>
          </cell>
          <cell r="T44">
            <v>0.24816817010680081</v>
          </cell>
          <cell r="U44">
            <v>27.334882925338935</v>
          </cell>
          <cell r="V44">
            <v>0.62042042526700203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-7.3535821014291319E-2</v>
          </cell>
          <cell r="H46" t="str">
            <v>1.40</v>
          </cell>
          <cell r="I46" t="str">
            <v>OVERPRICED</v>
          </cell>
          <cell r="J46">
            <v>6.8277295567664016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8.2737138735242688E-3</v>
          </cell>
          <cell r="O46">
            <v>1.411583199422934</v>
          </cell>
          <cell r="P46">
            <v>1.6547427747048538E-2</v>
          </cell>
          <cell r="Q46">
            <v>1.4231663988458678</v>
          </cell>
          <cell r="R46">
            <v>3.3094855494097297E-2</v>
          </cell>
          <cell r="S46">
            <v>1.4463327976917362</v>
          </cell>
          <cell r="T46">
            <v>6.6189710988194372E-2</v>
          </cell>
          <cell r="U46">
            <v>1.492665595383472</v>
          </cell>
          <cell r="V46">
            <v>0.16547427747048604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-0.13173016188592707</v>
          </cell>
          <cell r="H48" t="str">
            <v>10.50</v>
          </cell>
          <cell r="I48" t="str">
            <v>OVERPRICED</v>
          </cell>
          <cell r="J48">
            <v>27.490988451698879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-1.8541787529408715E-2</v>
          </cell>
          <cell r="O48">
            <v>10.305311230941209</v>
          </cell>
          <cell r="P48">
            <v>-3.708357505881732E-2</v>
          </cell>
          <cell r="Q48">
            <v>10.110622461882418</v>
          </cell>
          <cell r="R48">
            <v>-7.4167150117634861E-2</v>
          </cell>
          <cell r="S48">
            <v>9.721244923764834</v>
          </cell>
          <cell r="T48">
            <v>-0.1483343002352695</v>
          </cell>
          <cell r="U48">
            <v>8.9424898475296697</v>
          </cell>
          <cell r="V48">
            <v>-0.37083575058817408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-0.17261001368755086</v>
          </cell>
          <cell r="H49" t="str">
            <v>17.35</v>
          </cell>
          <cell r="I49" t="str">
            <v>OVERPRICED</v>
          </cell>
          <cell r="J49">
            <v>706.34999860434664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-3.7378906515877719E-2</v>
          </cell>
          <cell r="O49">
            <v>16.701475971949524</v>
          </cell>
          <cell r="P49">
            <v>-7.4757813031755327E-2</v>
          </cell>
          <cell r="Q49">
            <v>16.052951943899046</v>
          </cell>
          <cell r="R49">
            <v>-0.14951562606351065</v>
          </cell>
          <cell r="S49">
            <v>14.755903887798091</v>
          </cell>
          <cell r="T49">
            <v>-0.29903125212702131</v>
          </cell>
          <cell r="U49">
            <v>12.161807775596181</v>
          </cell>
          <cell r="V49">
            <v>-0.74757813031755316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-4.6226858465978161E-2</v>
          </cell>
          <cell r="H50" t="str">
            <v>11.35</v>
          </cell>
          <cell r="I50" t="str">
            <v>FAIRLY PRICED</v>
          </cell>
          <cell r="J50">
            <v>5.5815324589592255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2.0857472234878438E-2</v>
          </cell>
          <cell r="O50">
            <v>11.586732309865869</v>
          </cell>
          <cell r="P50">
            <v>4.1714944469756876E-2</v>
          </cell>
          <cell r="Q50">
            <v>11.823464619731741</v>
          </cell>
          <cell r="R50">
            <v>8.342988893951353E-2</v>
          </cell>
          <cell r="S50">
            <v>12.296929239463479</v>
          </cell>
          <cell r="T50">
            <v>0.16685977787902728</v>
          </cell>
          <cell r="U50">
            <v>13.24385847892696</v>
          </cell>
          <cell r="V50">
            <v>0.41714944469756809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-0.12204378773195783</v>
          </cell>
          <cell r="H53" t="str">
            <v>14.60</v>
          </cell>
          <cell r="I53" t="str">
            <v>OVERPRICED</v>
          </cell>
          <cell r="J53">
            <v>9.7566428003273256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-1.4078381366118053E-2</v>
          </cell>
          <cell r="O53">
            <v>14.394455632054676</v>
          </cell>
          <cell r="P53">
            <v>-2.8156762732236107E-2</v>
          </cell>
          <cell r="Q53">
            <v>14.188911264109352</v>
          </cell>
          <cell r="R53">
            <v>-5.6313525464472214E-2</v>
          </cell>
          <cell r="S53">
            <v>13.777822528218705</v>
          </cell>
          <cell r="T53">
            <v>-0.11262705092894454</v>
          </cell>
          <cell r="U53">
            <v>12.95564505643741</v>
          </cell>
          <cell r="V53">
            <v>-0.28156762732236129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-0.17972494989557428</v>
          </cell>
          <cell r="H54" t="str">
            <v>1,390.00</v>
          </cell>
          <cell r="I54" t="str">
            <v>OVERPRICED</v>
          </cell>
          <cell r="J54">
            <v>33.654788100337093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-4.0657413996336489E-2</v>
          </cell>
          <cell r="O54">
            <v>1333.4861945450923</v>
          </cell>
          <cell r="P54">
            <v>-8.1314827992673089E-2</v>
          </cell>
          <cell r="Q54">
            <v>1276.9723890901844</v>
          </cell>
          <cell r="R54">
            <v>-0.16262965598534618</v>
          </cell>
          <cell r="S54">
            <v>1163.9447781803688</v>
          </cell>
          <cell r="T54">
            <v>-0.32525931197069236</v>
          </cell>
          <cell r="U54">
            <v>937.88955636073763</v>
          </cell>
          <cell r="V54">
            <v>-0.81314827992673067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-7.2704387884640925E-2</v>
          </cell>
          <cell r="H58" t="str">
            <v>10.20</v>
          </cell>
          <cell r="I58" t="str">
            <v>OVERPRICED</v>
          </cell>
          <cell r="J58">
            <v>7.0937123959593915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8.6568318179953696E-3</v>
          </cell>
          <cell r="O58">
            <v>10.288299684543553</v>
          </cell>
          <cell r="P58">
            <v>1.7313663635990517E-2</v>
          </cell>
          <cell r="Q58">
            <v>10.376599369087103</v>
          </cell>
          <cell r="R58">
            <v>3.4627327271981256E-2</v>
          </cell>
          <cell r="S58">
            <v>10.553198738174208</v>
          </cell>
          <cell r="T58">
            <v>6.9254654543962291E-2</v>
          </cell>
          <cell r="U58">
            <v>10.906397476348415</v>
          </cell>
          <cell r="V58">
            <v>0.17313663635990584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-4.5464238397374082E-2</v>
          </cell>
          <cell r="H59" t="str">
            <v>2.39</v>
          </cell>
          <cell r="I59" t="str">
            <v>FAIRLY PRICED</v>
          </cell>
          <cell r="J59">
            <v>12.840311675377674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2.1208881653960399E-2</v>
          </cell>
          <cell r="O59">
            <v>2.4406892271529657</v>
          </cell>
          <cell r="P59">
            <v>4.2417763307920575E-2</v>
          </cell>
          <cell r="Q59">
            <v>2.4913784543059303</v>
          </cell>
          <cell r="R59">
            <v>8.4835526615841372E-2</v>
          </cell>
          <cell r="S59">
            <v>2.5927569086118609</v>
          </cell>
          <cell r="T59">
            <v>0.16967105323168274</v>
          </cell>
          <cell r="U59">
            <v>2.7955138172237217</v>
          </cell>
          <cell r="V59">
            <v>0.42417763307920664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0.55443662024391405</v>
          </cell>
          <cell r="H70" t="str">
            <v>0.66</v>
          </cell>
          <cell r="I70" t="str">
            <v>UNDERPRICED</v>
          </cell>
          <cell r="J70">
            <v>0.97488909444213812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0.2976385494802507</v>
          </cell>
          <cell r="O70">
            <v>0.85644144265696553</v>
          </cell>
          <cell r="P70">
            <v>0.59527709896050141</v>
          </cell>
          <cell r="Q70">
            <v>1.0528828853139309</v>
          </cell>
          <cell r="R70">
            <v>1.1905541979210028</v>
          </cell>
          <cell r="S70">
            <v>1.4457657706278619</v>
          </cell>
          <cell r="T70">
            <v>2.3811083958420056</v>
          </cell>
          <cell r="U70">
            <v>2.2315315412557237</v>
          </cell>
          <cell r="V70">
            <v>5.9527709896050132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0.21088851498313535</v>
          </cell>
          <cell r="H71" t="str">
            <v>0.29</v>
          </cell>
          <cell r="I71" t="str">
            <v>UNDERPRICED</v>
          </cell>
          <cell r="J71">
            <v>2.7488463648061141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0.1393342442744232</v>
          </cell>
          <cell r="O71">
            <v>0.33040693083958272</v>
          </cell>
          <cell r="P71">
            <v>0.27866848854884618</v>
          </cell>
          <cell r="Q71">
            <v>0.37081386167916536</v>
          </cell>
          <cell r="R71">
            <v>0.55733697709769237</v>
          </cell>
          <cell r="S71">
            <v>0.45162772335833073</v>
          </cell>
          <cell r="T71">
            <v>1.1146739541953847</v>
          </cell>
          <cell r="U71">
            <v>0.61325544671666155</v>
          </cell>
          <cell r="V71">
            <v>2.7866848854884618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7.4249856724893884E-2</v>
          </cell>
          <cell r="H72" t="str">
            <v>0.54</v>
          </cell>
          <cell r="I72" t="str">
            <v>UNDERPRICED</v>
          </cell>
          <cell r="J72">
            <v>4.3803793207579531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7.6372209180652906E-2</v>
          </cell>
          <cell r="O72">
            <v>0.5812409929575526</v>
          </cell>
          <cell r="P72">
            <v>0.15274441836130581</v>
          </cell>
          <cell r="Q72">
            <v>0.62248198591510517</v>
          </cell>
          <cell r="R72">
            <v>0.3054888367226114</v>
          </cell>
          <cell r="S72">
            <v>0.7049639718302102</v>
          </cell>
          <cell r="T72">
            <v>0.6109776734452228</v>
          </cell>
          <cell r="U72">
            <v>0.86992794366042037</v>
          </cell>
          <cell r="V72">
            <v>1.5274441836130572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0.33141564601194257</v>
          </cell>
          <cell r="H75" t="str">
            <v>0.24</v>
          </cell>
          <cell r="I75" t="str">
            <v>UNDERPRICED</v>
          </cell>
          <cell r="J75">
            <v>1.5185602108803136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0.19487221244771269</v>
          </cell>
          <cell r="O75">
            <v>0.28676933098745105</v>
          </cell>
          <cell r="P75">
            <v>0.38974442489542538</v>
          </cell>
          <cell r="Q75">
            <v>0.33353866197490206</v>
          </cell>
          <cell r="R75">
            <v>0.77948884979085076</v>
          </cell>
          <cell r="S75">
            <v>0.42707732394980419</v>
          </cell>
          <cell r="T75">
            <v>1.5589776995817015</v>
          </cell>
          <cell r="U75">
            <v>0.61415464789960839</v>
          </cell>
          <cell r="V75">
            <v>3.8974442489542538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-5.4121722464816745E-2</v>
          </cell>
          <cell r="H76" t="str">
            <v>2.27</v>
          </cell>
          <cell r="I76" t="str">
            <v>OVERPRICED</v>
          </cell>
          <cell r="J76">
            <v>6.3248702492069278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1.7219580071037299E-2</v>
          </cell>
          <cell r="O76">
            <v>2.3090884467612547</v>
          </cell>
          <cell r="P76">
            <v>3.4439160142074599E-2</v>
          </cell>
          <cell r="Q76">
            <v>2.3481768935225094</v>
          </cell>
          <cell r="R76">
            <v>6.8878320284149197E-2</v>
          </cell>
          <cell r="S76">
            <v>2.4263537870450187</v>
          </cell>
          <cell r="T76">
            <v>0.13775664056829839</v>
          </cell>
          <cell r="U76">
            <v>2.5827075740900374</v>
          </cell>
          <cell r="V76">
            <v>0.34439160142074621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-7.1882269498852305E-2</v>
          </cell>
          <cell r="H78" t="str">
            <v>0.50</v>
          </cell>
          <cell r="I78" t="str">
            <v>OVERPRICED</v>
          </cell>
          <cell r="J78">
            <v>12.071702730712611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9.0356576006622724E-3</v>
          </cell>
          <cell r="O78">
            <v>0.50451782880033114</v>
          </cell>
          <cell r="P78">
            <v>1.8071315201324767E-2</v>
          </cell>
          <cell r="Q78">
            <v>0.50903565760066238</v>
          </cell>
          <cell r="R78">
            <v>3.6142630402649534E-2</v>
          </cell>
          <cell r="S78">
            <v>0.51807131520132477</v>
          </cell>
          <cell r="T78">
            <v>7.2285260805299067E-2</v>
          </cell>
          <cell r="U78">
            <v>0.53614263040264953</v>
          </cell>
          <cell r="V78">
            <v>0.18071315201324745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7.9760731559424286E-2</v>
          </cell>
          <cell r="H80" t="str">
            <v>0.23</v>
          </cell>
          <cell r="I80" t="str">
            <v>UNDERPRICED</v>
          </cell>
          <cell r="J80">
            <v>5.0987107331823864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7.8911577607948979E-2</v>
          </cell>
          <cell r="O80">
            <v>0.24814966284982828</v>
          </cell>
          <cell r="P80">
            <v>0.15782315521589796</v>
          </cell>
          <cell r="Q80">
            <v>0.26629932569965653</v>
          </cell>
          <cell r="R80">
            <v>0.31564631043179592</v>
          </cell>
          <cell r="S80">
            <v>0.30259865139931308</v>
          </cell>
          <cell r="T80">
            <v>0.63129262086359184</v>
          </cell>
          <cell r="U80">
            <v>0.37519730279862612</v>
          </cell>
          <cell r="V80">
            <v>1.5782315521589791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0.43</v>
          </cell>
          <cell r="I83" t="str">
            <v>FAIRLY PRICED</v>
          </cell>
          <cell r="J83">
            <v>5.5484120819852221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7.1427492025636585E-2</v>
          </cell>
          <cell r="O83">
            <v>0.46071382157102375</v>
          </cell>
          <cell r="P83">
            <v>0.14285498405127317</v>
          </cell>
          <cell r="Q83">
            <v>0.49142764314204745</v>
          </cell>
          <cell r="R83">
            <v>0.28570996810254656</v>
          </cell>
          <cell r="S83">
            <v>0.55285528628409497</v>
          </cell>
          <cell r="T83">
            <v>0.5714199362050929</v>
          </cell>
          <cell r="U83">
            <v>0.67571057256818989</v>
          </cell>
          <cell r="V83">
            <v>1.4285498405127321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-2.2474585147659432E-2</v>
          </cell>
          <cell r="H85" t="str">
            <v>21.65</v>
          </cell>
          <cell r="I85" t="str">
            <v>FAIRLY PRICED</v>
          </cell>
          <cell r="J85">
            <v>6.0298598721562477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3.1802335755115818E-2</v>
          </cell>
          <cell r="O85">
            <v>22.338520569098257</v>
          </cell>
          <cell r="P85">
            <v>6.3604671510231636E-2</v>
          </cell>
          <cell r="Q85">
            <v>23.027041138196513</v>
          </cell>
          <cell r="R85">
            <v>0.12720934302046305</v>
          </cell>
          <cell r="S85">
            <v>24.404082276393023</v>
          </cell>
          <cell r="T85">
            <v>0.2544186860409261</v>
          </cell>
          <cell r="U85">
            <v>27.158164552786047</v>
          </cell>
          <cell r="V85">
            <v>0.63604671510231525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0.17662557736549761</v>
          </cell>
          <cell r="H86" t="str">
            <v>3.95</v>
          </cell>
          <cell r="I86" t="str">
            <v>UNDERPRICED</v>
          </cell>
          <cell r="J86">
            <v>2.7924880666463379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0.12354614807824826</v>
          </cell>
          <cell r="O86">
            <v>4.438007284909081</v>
          </cell>
          <cell r="P86">
            <v>0.24709229615649675</v>
          </cell>
          <cell r="Q86">
            <v>4.9260145698181628</v>
          </cell>
          <cell r="R86">
            <v>0.4941845923129935</v>
          </cell>
          <cell r="S86">
            <v>5.9020291396363245</v>
          </cell>
          <cell r="T86">
            <v>0.988369184625987</v>
          </cell>
          <cell r="U86">
            <v>7.8540582792726488</v>
          </cell>
          <cell r="V86">
            <v>2.470922961564967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3.6616654141770552E-2</v>
          </cell>
          <cell r="H87" t="str">
            <v>27.00</v>
          </cell>
          <cell r="I87" t="str">
            <v>FAIRLY PRICED</v>
          </cell>
          <cell r="J87">
            <v>5.1695202829341715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5.903112100009289E-2</v>
          </cell>
          <cell r="O87">
            <v>28.593840267002509</v>
          </cell>
          <cell r="P87">
            <v>0.11806224200018556</v>
          </cell>
          <cell r="Q87">
            <v>30.187680534005011</v>
          </cell>
          <cell r="R87">
            <v>0.23612448400037156</v>
          </cell>
          <cell r="S87">
            <v>33.375361068010029</v>
          </cell>
          <cell r="T87">
            <v>0.47224896800074267</v>
          </cell>
          <cell r="U87">
            <v>39.750722136020052</v>
          </cell>
          <cell r="V87">
            <v>1.1806224200018565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-8.1453837844156385E-2</v>
          </cell>
          <cell r="H88" t="str">
            <v>175.00</v>
          </cell>
          <cell r="I88" t="str">
            <v>OVERPRICED</v>
          </cell>
          <cell r="J88">
            <v>6.8126397220417827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4.6251530645267103E-3</v>
          </cell>
          <cell r="O88">
            <v>175.80940178629217</v>
          </cell>
          <cell r="P88">
            <v>9.2503061290534205E-3</v>
          </cell>
          <cell r="Q88">
            <v>176.61880357258434</v>
          </cell>
          <cell r="R88">
            <v>1.8500612258107063E-2</v>
          </cell>
          <cell r="S88">
            <v>178.23760714516874</v>
          </cell>
          <cell r="T88">
            <v>3.7001224516214126E-2</v>
          </cell>
          <cell r="U88">
            <v>181.47521429033748</v>
          </cell>
          <cell r="V88">
            <v>9.2503061290535316E-2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</v>
          </cell>
          <cell r="H89" t="e">
            <v>#N/A</v>
          </cell>
          <cell r="I89" t="str">
            <v>FAIRLY PRICED</v>
          </cell>
          <cell r="J89" t="e">
            <v>#N/A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-4.7199889219189696E-2</v>
          </cell>
          <cell r="H92" t="str">
            <v>150.00</v>
          </cell>
          <cell r="I92" t="str">
            <v>FAIRLY PRICED</v>
          </cell>
          <cell r="J92">
            <v>4.9806160782766815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2.0409107202522536E-2</v>
          </cell>
          <cell r="O92">
            <v>153.06136608037838</v>
          </cell>
          <cell r="P92">
            <v>4.0818214405045072E-2</v>
          </cell>
          <cell r="Q92">
            <v>156.12273216075675</v>
          </cell>
          <cell r="R92">
            <v>8.1636428810090145E-2</v>
          </cell>
          <cell r="S92">
            <v>162.24546432151351</v>
          </cell>
          <cell r="T92">
            <v>0.16327285762018007</v>
          </cell>
          <cell r="U92">
            <v>174.49092864302702</v>
          </cell>
          <cell r="V92">
            <v>0.40818214405045028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3.5134256686369936E-2</v>
          </cell>
          <cell r="H94" t="str">
            <v>1.34</v>
          </cell>
          <cell r="I94" t="str">
            <v>FAIRLY PRICED</v>
          </cell>
          <cell r="J94">
            <v>1640.0103736974106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5.8348043737774802E-2</v>
          </cell>
          <cell r="O94">
            <v>1.4181863786086184</v>
          </cell>
          <cell r="P94">
            <v>0.1166960874755496</v>
          </cell>
          <cell r="Q94">
            <v>1.4963727572172365</v>
          </cell>
          <cell r="R94">
            <v>0.23339217495109899</v>
          </cell>
          <cell r="S94">
            <v>1.6527455144344727</v>
          </cell>
          <cell r="T94">
            <v>0.46678434990219797</v>
          </cell>
          <cell r="U94">
            <v>1.9654910288689453</v>
          </cell>
          <cell r="V94">
            <v>1.1669608747554951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0.40360630478847737</v>
          </cell>
          <cell r="H97" t="str">
            <v>5.60</v>
          </cell>
          <cell r="I97" t="str">
            <v>UNDERPRICED</v>
          </cell>
          <cell r="J97">
            <v>2.57294495948367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0.2281371087023305</v>
          </cell>
          <cell r="O97">
            <v>6.8775678087330503</v>
          </cell>
          <cell r="P97">
            <v>0.45627421740466101</v>
          </cell>
          <cell r="Q97">
            <v>8.1551356174661009</v>
          </cell>
          <cell r="R97">
            <v>0.91254843480932202</v>
          </cell>
          <cell r="S97">
            <v>10.710271234932202</v>
          </cell>
          <cell r="T97">
            <v>1.825096869618644</v>
          </cell>
          <cell r="U97">
            <v>15.820542469864405</v>
          </cell>
          <cell r="V97">
            <v>4.5627421740466092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-0.16950130850103035</v>
          </cell>
          <cell r="H99" t="str">
            <v>129.50</v>
          </cell>
          <cell r="I99" t="str">
            <v>OVERPRICED</v>
          </cell>
          <cell r="J99">
            <v>22.531121584439841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-3.5946439251159923E-2</v>
          </cell>
          <cell r="O99">
            <v>124.84493611697479</v>
          </cell>
          <cell r="P99">
            <v>-7.1892878502319735E-2</v>
          </cell>
          <cell r="Q99">
            <v>120.1898722339496</v>
          </cell>
          <cell r="R99">
            <v>-0.14378575700463958</v>
          </cell>
          <cell r="S99">
            <v>110.87974446789917</v>
          </cell>
          <cell r="T99">
            <v>-0.28757151400927916</v>
          </cell>
          <cell r="U99">
            <v>92.259488935798345</v>
          </cell>
          <cell r="V99">
            <v>-0.71892878502319779</v>
          </cell>
          <cell r="W99">
            <v>36.398722339495876</v>
          </cell>
        </row>
        <row r="100">
          <cell r="I100">
            <v>30</v>
          </cell>
        </row>
        <row r="101">
          <cell r="I101">
            <v>26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1590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61050.239999999998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52000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236407.5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247300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236940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51856.3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900558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67080.7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213750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25456.2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615440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104682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157380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175419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3149400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198153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2918.0250000000001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26797.5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41463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18864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176525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28907.999999999996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19740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86750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136200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38690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1101797.3999999999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12240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2342.2000000000003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4573.8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2122.7999999999997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2322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2680.7999999999997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11985.6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2690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1918.2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5753.4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15024.0175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5135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35100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63105.000000000007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 t="e">
            <v>#N/A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50928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1033.7430000000002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2263.7999999999997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2635909.4529249999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01/07/2019 14:47:06.006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E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01/07/2019 14:47:06.006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0.53</v>
      </c>
      <c r="C6" s="21">
        <f>IFERROR(VLOOKUP(A6,'[1]Business Score'!$A:$O,15,FALSE),"")</f>
        <v>-0.20677033333333339</v>
      </c>
      <c r="D6" s="21">
        <f>IFERROR(B6/VLOOKUP(A6,'[1]Business Score'!$A:$Q,17,FALSE),"")</f>
        <v>0.54206044444444457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-2.5632303795999096</v>
      </c>
      <c r="L6" s="21">
        <f t="shared" ref="L6:L8" si="3">IFERROR(B6/E6,"")</f>
        <v>-14.957150779841843</v>
      </c>
      <c r="M6" s="21">
        <f>VLOOKUP(A6,'[1]Business Score'!$A:$BU,73,)</f>
        <v>16.446147136981011</v>
      </c>
      <c r="N6" s="21">
        <f>IFERROR(B6/D6,"")</f>
        <v>0.9777507387450024</v>
      </c>
      <c r="O6" s="8">
        <f>IFERROR(R6/B6,"")</f>
        <v>0</v>
      </c>
      <c r="P6" s="25">
        <f>VLOOKUP(A6,'[1]Valuation Sheet'!$B:$W,21,FALSE)</f>
        <v>-0.71368791389943809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64.00</v>
      </c>
      <c r="C7" s="21">
        <f>IFERROR(VLOOKUP(A7,'[1]Business Score'!$A:$O,15,FALSE),"")</f>
        <v>8.9126322189724441</v>
      </c>
      <c r="D7" s="21">
        <f>IFERROR(B7/VLOOKUP(A7,'[1]Business Score'!$A:$Q,17,FALSE),"")</f>
        <v>35.495250654643868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7.1808191371077008</v>
      </c>
      <c r="L7" s="21">
        <f t="shared" si="3"/>
        <v>9.5558548364297398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4.6906249999999997E-2</v>
      </c>
      <c r="P7" s="25">
        <f>VLOOKUP(A7,'[1]Valuation Sheet'!$B:$W,21,FALSE)</f>
        <v>-0.15277975340278471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52.00</v>
      </c>
      <c r="C8" s="21">
        <f>IFERROR(VLOOKUP(A8,'[1]Business Score'!$A:$O,15,FALSE),"")</f>
        <v>7.0404773333333335</v>
      </c>
      <c r="D8" s="21">
        <f>IFERROR(B8/VLOOKUP(A8,'[1]Business Score'!$A:$Q,17,FALSE),"")</f>
        <v>91.99882946428572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/>
      </c>
      <c r="K8" s="7">
        <f t="shared" si="2"/>
        <v>7.3858628524808356</v>
      </c>
      <c r="L8" s="21">
        <f t="shared" si="3"/>
        <v>3.4209358052800227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3.8446153846153845E-2</v>
      </c>
      <c r="P8" s="25">
        <f>VLOOKUP(A8,'[1]Valuation Sheet'!$B:$W,21,FALSE)</f>
        <v>1.4828298178806869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3.20</v>
      </c>
      <c r="C10" s="21">
        <f>IFERROR(VLOOKUP(A10,'[1]Business Score'!$A:$O,15,FALSE),"")</f>
        <v>0.31064012345679054</v>
      </c>
      <c r="D10" s="21">
        <f>IFERROR(B10/VLOOKUP(A10,'[1]Business Score'!$A:$Q,17,FALSE),"")</f>
        <v>5.3155471499868661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/>
      </c>
      <c r="K10" s="7">
        <f t="shared" ref="K10" si="4">IFERROR(B10/C10,"")</f>
        <v>10.301309323440035</v>
      </c>
      <c r="L10" s="21">
        <f t="shared" ref="L10" si="5">IFERROR(B10/E10,"")</f>
        <v>6.6775936126367359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7.8093749999999976E-2</v>
      </c>
      <c r="P10" s="25">
        <f>VLOOKUP(A10,'[1]Valuation Sheet'!$B:$W,21,FALSE)</f>
        <v>0.56609001407572657</v>
      </c>
      <c r="Q10" s="26">
        <f>P10/5</f>
        <v>0.11321800281514531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6.65</v>
      </c>
      <c r="C12" s="21">
        <f>IFERROR(VLOOKUP(A12,'[1]Business Score'!$A:$O,15,FALSE),"")</f>
        <v>2.6717605344585071</v>
      </c>
      <c r="D12" s="21">
        <f>IFERROR(B12/VLOOKUP(A12,'[1]Business Score'!$A:$Q,17,FALSE),"")</f>
        <v>16.58997272400736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2.4889955197080464</v>
      </c>
      <c r="L12" s="21">
        <f t="shared" ref="L12" si="7">IFERROR(B12/E12,"")</f>
        <v>2.3688172903926241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7.295037593984964E-2</v>
      </c>
      <c r="P12" s="25">
        <f>VLOOKUP(A12,'[1]Valuation Sheet'!$B:$W,21,FALSE)</f>
        <v>2.7445265646428334</v>
      </c>
      <c r="Q12" s="26">
        <f>P12/5</f>
        <v>0.5489053129285667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10.00</v>
      </c>
      <c r="C13" s="21">
        <f>IFERROR(VLOOKUP(A13,'[1]Business Score'!$A:$O,15,FALSE),"")</f>
        <v>4.1313735948241002</v>
      </c>
      <c r="D13" s="21">
        <f>IFERROR(B13/VLOOKUP(A13,'[1]Business Score'!$A:$Q,17,FALSE),"")</f>
        <v>29.656873208428806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2.4205024722354516</v>
      </c>
      <c r="L13" s="21">
        <f t="shared" ref="L13:L23" si="10">IFERROR(B13/E13,"")</f>
        <v>4.9021854717630964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1.3545125435577132</v>
      </c>
      <c r="Q13" s="26">
        <f>P13/5</f>
        <v>0.27090250871154264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6.60</v>
      </c>
      <c r="C14" s="21">
        <f>IFERROR(VLOOKUP(A14,'[1]Business Score'!$A:$O,15,FALSE),"")</f>
        <v>1.6641782729805015</v>
      </c>
      <c r="D14" s="21">
        <f>IFERROR(B14/VLOOKUP(A14,'[1]Business Score'!$A:$Q,17,FALSE),"")</f>
        <v>17.266596987699362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3.9659212640599888</v>
      </c>
      <c r="L14" s="21">
        <f t="shared" si="10"/>
        <v>3.8624191261976955</v>
      </c>
      <c r="M14" s="21">
        <f>VLOOKUP(A14,'[1]Business Score'!$A:$BU,73,)</f>
        <v>9.5966412519768305</v>
      </c>
      <c r="N14" s="21">
        <f t="shared" si="8"/>
        <v>0.38224092475788984</v>
      </c>
      <c r="O14" s="8">
        <f>IFERROR(R14/B14,"")</f>
        <v>3.7645454545454544E-2</v>
      </c>
      <c r="P14" s="25">
        <f>VLOOKUP(A14,'[1]Valuation Sheet'!$B:$W,21,FALSE)</f>
        <v>1.7950466737105288</v>
      </c>
      <c r="Q14" s="26">
        <f>P14/5</f>
        <v>0.35900933474210578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1.60</v>
      </c>
      <c r="C15" s="21">
        <f>IFERROR(VLOOKUP(A15,'[1]Business Score'!$A:$O,15,FALSE),"")</f>
        <v>0.75613777777777902</v>
      </c>
      <c r="D15" s="21">
        <f>IFERROR(B15/VLOOKUP(A15,'[1]Business Score'!$A:$Q,17,FALSE),"")</f>
        <v>9.4918279797979785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2.1160164814172573</v>
      </c>
      <c r="L15" s="21">
        <f t="shared" si="10"/>
        <v>2.1529510472428135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6.2521874999999991E-2</v>
      </c>
      <c r="P15" s="25">
        <f>VLOOKUP(A15,'[1]Valuation Sheet'!$B:$W,21,FALSE)</f>
        <v>5.2970966904493952</v>
      </c>
      <c r="Q15" s="26">
        <f>P15/5</f>
        <v>1.0594193380898791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1.79</v>
      </c>
      <c r="C16" s="21">
        <f>IFERROR(VLOOKUP(A16,'[1]Business Score'!$A:$O,15,FALSE),"")</f>
        <v>0.79137038315498787</v>
      </c>
      <c r="D16" s="21">
        <f>IFERROR(B16/VLOOKUP(A16,'[1]Business Score'!$A:$Q,17,FALSE),"")</f>
        <v>7.8003810480165328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2.2618991537991802</v>
      </c>
      <c r="L16" s="21">
        <f t="shared" si="10"/>
        <v>2.6106979974277005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6.1717877094972062E-2</v>
      </c>
      <c r="P16" s="25">
        <f>VLOOKUP(A16,'[1]Valuation Sheet'!$B:$W,21,FALSE)</f>
        <v>3.4271135980151008</v>
      </c>
      <c r="Q16" s="26">
        <f>P16/5</f>
        <v>0.68542271960302015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30.60</v>
      </c>
      <c r="C17" s="21">
        <f>IFERROR(VLOOKUP(A17,'[1]Business Score'!$A:$O,15,FALSE),"")</f>
        <v>6.2738564050288845</v>
      </c>
      <c r="D17" s="21">
        <f>IFERROR(B17/VLOOKUP(A17,'[1]Business Score'!$A:$Q,17,FALSE),"")</f>
        <v>19.123486699616294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4.8773829084567835</v>
      </c>
      <c r="L17" s="21">
        <f t="shared" si="10"/>
        <v>5.7270217153399292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8.9460784313725478E-2</v>
      </c>
      <c r="P17" s="25">
        <f>VLOOKUP(A17,'[1]Valuation Sheet'!$B:$W,21,FALSE)</f>
        <v>0.26132351586384694</v>
      </c>
      <c r="Q17" s="26">
        <f>P17/5</f>
        <v>5.2264703172769392E-2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40.25</v>
      </c>
      <c r="C18" s="21">
        <f>IFERROR(VLOOKUP(A18,'[1]Business Score'!$A:$O,15,FALSE),"")</f>
        <v>7.26953125</v>
      </c>
      <c r="D18" s="21">
        <f>IFERROR(B18/VLOOKUP(A18,'[1]Business Score'!$A:$Q,17,FALSE),"")</f>
        <v>24.790801680715461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5.5368081676517997</v>
      </c>
      <c r="L18" s="21">
        <f t="shared" si="10"/>
        <v>8.2008387314545974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3.7715527950310565E-2</v>
      </c>
      <c r="P18" s="25">
        <f>VLOOKUP(A18,'[1]Valuation Sheet'!$B:$W,21,FALSE)</f>
        <v>-9.9561165559754916E-2</v>
      </c>
      <c r="Q18" s="26">
        <f>P18/5</f>
        <v>-1.9912233111950985E-2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2.33</v>
      </c>
      <c r="C19" s="21">
        <f>IFERROR(VLOOKUP(A19,'[1]Business Score'!$A:$O,15,FALSE),"")</f>
        <v>0.3201806182702327</v>
      </c>
      <c r="D19" s="21">
        <f>IFERROR(B19/VLOOKUP(A19,'[1]Business Score'!$A:$Q,17,FALSE),"")</f>
        <v>3.38249570274579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7.2771425471902802</v>
      </c>
      <c r="L19" s="21">
        <f t="shared" si="10"/>
        <v>5.9986727174317052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8.5493562231759648E-3</v>
      </c>
      <c r="P19" s="25">
        <f>VLOOKUP(A19,'[1]Valuation Sheet'!$B:$W,21,FALSE)</f>
        <v>0.81034115696117981</v>
      </c>
      <c r="Q19" s="26">
        <f>P19/5</f>
        <v>0.16206823139223597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6.25</v>
      </c>
      <c r="C20" s="21">
        <f>IFERROR(VLOOKUP(A20,'[1]Business Score'!$A:$O,15,FALSE),"")</f>
        <v>2.2984502923976606</v>
      </c>
      <c r="D20" s="21">
        <f>IFERROR(B20/VLOOKUP(A20,'[1]Business Score'!$A:$Q,17,FALSE),"")</f>
        <v>15.437122217307977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2.7192234788250413</v>
      </c>
      <c r="L20" s="21">
        <f t="shared" si="10"/>
        <v>2.4839106743794441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0.13603199999999999</v>
      </c>
      <c r="P20" s="25">
        <f>VLOOKUP(A20,'[1]Valuation Sheet'!$B:$W,21,FALSE)</f>
        <v>2.5883810799295452</v>
      </c>
      <c r="Q20" s="26">
        <f>P20/5</f>
        <v>0.51767621598590907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6.85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8.2288695800323701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10.809732834769413</v>
      </c>
      <c r="L21" s="21">
        <f t="shared" si="10"/>
        <v>8.3179521810757286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0.35897746223677762</v>
      </c>
      <c r="Q21" s="26">
        <f>P21/5</f>
        <v>7.179549244735553E-2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0.66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1.4513368913663469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7.6527340662736743</v>
      </c>
      <c r="L22" s="21">
        <f t="shared" si="10"/>
        <v>7.6545576052488835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0.99259365418484524</v>
      </c>
      <c r="Q22" s="26">
        <f>P22/5</f>
        <v>0.19851873083696905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19.60</v>
      </c>
      <c r="C23" s="21">
        <f>IFERROR(VLOOKUP(A23,'[1]Business Score'!$A:$O,15,FALSE),"")</f>
        <v>6.16</v>
      </c>
      <c r="D23" s="21">
        <f>IFERROR(B23/VLOOKUP(A23,'[1]Business Score'!$A:$Q,17,FALSE),"")</f>
        <v>27.673635419551378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3.1818181818181821</v>
      </c>
      <c r="L23" s="21">
        <f t="shared" si="10"/>
        <v>3.4733117996360794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0.14282142857142857</v>
      </c>
      <c r="P23" s="25">
        <f>VLOOKUP(A23,'[1]Valuation Sheet'!$B:$W,21,FALSE)</f>
        <v>1.327617247248583</v>
      </c>
      <c r="Q23" s="26">
        <f>P23/5</f>
        <v>0.26552344944971662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47.80</v>
      </c>
      <c r="C26" s="21">
        <f>IFERROR(VLOOKUP(A26,'[1]Business Score'!$A:$O,15,FALSE),"")</f>
        <v>3.0673995433789871</v>
      </c>
      <c r="D26" s="21">
        <f>IFERROR(B26/VLOOKUP(A26,'[1]Business Score'!$A:$Q,17,FALSE),"")</f>
        <v>41.559606086956514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15.583232416910532</v>
      </c>
      <c r="L26" s="21">
        <f t="shared" ref="L26:L27" si="14">IFERROR(B26/E26,"")</f>
        <v>19.067725572725518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3.8560669456066947E-2</v>
      </c>
      <c r="P26" s="25">
        <f>VLOOKUP(A26,'[1]Valuation Sheet'!$B:$W,21,FALSE)</f>
        <v>-0.17718303516981604</v>
      </c>
      <c r="Q26" s="26">
        <f>P26/5</f>
        <v>-3.5436607033963209E-2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18.30</v>
      </c>
      <c r="C27" s="21">
        <f>IFERROR(VLOOKUP(A27,'[1]Business Score'!$A:$O,15,FALSE),"")</f>
        <v>0.12027406976744236</v>
      </c>
      <c r="D27" s="21">
        <f>IFERROR(B27/VLOOKUP(A27,'[1]Business Score'!$A:$Q,17,FALSE),"")</f>
        <v>5.8936058185134517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152.15249667184477</v>
      </c>
      <c r="L27" s="21">
        <f t="shared" si="14"/>
        <v>57.034659992908828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-0.76231610876728528</v>
      </c>
      <c r="Q27" s="26">
        <f>P27/5</f>
        <v>-0.15246322175345706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60.00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23.385038101604277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59.80836651763174</v>
      </c>
      <c r="L28" s="21">
        <f t="shared" ref="L28" si="15">IFERROR(B28/E28,"")</f>
        <v>11.252150794844361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4.3089999999999996E-2</v>
      </c>
      <c r="P28" s="25">
        <f>VLOOKUP(A28,'[1]Valuation Sheet'!$B:$W,21,FALSE)</f>
        <v>-0.31148122367437225</v>
      </c>
      <c r="Q28" s="26">
        <f>P28/5</f>
        <v>-6.2296244734874454E-2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13.35</v>
      </c>
      <c r="C30" s="21">
        <f>IFERROR(VLOOKUP(A30,'[1]Business Score'!$A:$O,15,FALSE),"")</f>
        <v>0.43617351598173515</v>
      </c>
      <c r="D30" s="21">
        <f>IFERROR(B30/VLOOKUP(A30,'[1]Business Score'!$A:$Q,17,FALSE),"")</f>
        <v>28.234783325722979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30.607085278783945</v>
      </c>
      <c r="L30" s="21">
        <f t="shared" ref="L30" si="16">IFERROR(B30/E30,"")</f>
        <v>54.952284720604837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9.3632958801498134E-2</v>
      </c>
      <c r="P30" s="25">
        <f>VLOOKUP(A30,'[1]Valuation Sheet'!$B:$W,21,FALSE)</f>
        <v>0.36471978393026272</v>
      </c>
      <c r="Q30" s="26">
        <f>P30/5</f>
        <v>7.2943956786052547E-2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181.00</v>
      </c>
      <c r="C31" s="21">
        <f>IFERROR(VLOOKUP(A31,'[1]Business Score'!$A:$O,15,FALSE),"")</f>
        <v>22.432471264367816</v>
      </c>
      <c r="D31" s="21">
        <f>IFERROR(B31/VLOOKUP(A31,'[1]Business Score'!$A:$Q,17,FALSE),"")</f>
        <v>60.370842799188644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8.0686607314417476</v>
      </c>
      <c r="L31" s="21">
        <f t="shared" ref="L31:L32" si="18">IFERROR(B31/E31,"")</f>
        <v>11.726194125137456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8.841795580110498E-2</v>
      </c>
      <c r="P31" s="25">
        <f>VLOOKUP(A31,'[1]Valuation Sheet'!$B:$W,21,FALSE)</f>
        <v>-0.36371319531383861</v>
      </c>
      <c r="Q31" s="26">
        <f>P31/5</f>
        <v>-7.2742639062767719E-2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12.30</v>
      </c>
      <c r="C32" s="21">
        <f>IFERROR(VLOOKUP(A32,'[1]Business Score'!$A:$O,15,FALSE),"")</f>
        <v>-0.85851636664597519</v>
      </c>
      <c r="D32" s="21">
        <f>IFERROR(B32/VLOOKUP(A32,'[1]Business Score'!$A:$Q,17,FALSE),"")</f>
        <v>7.7456363995621684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-14.327041950351227</v>
      </c>
      <c r="L32" s="21">
        <f t="shared" si="18"/>
        <v>15.018388399442109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0.11844512195121949</v>
      </c>
      <c r="P32" s="25">
        <f>VLOOKUP(A32,'[1]Valuation Sheet'!$B:$W,21,FALSE)</f>
        <v>-0.21771627619691525</v>
      </c>
      <c r="Q32" s="26">
        <f>P32/5</f>
        <v>-4.3543255239383051E-2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7.00</v>
      </c>
      <c r="C34" s="21">
        <f>IFERROR(VLOOKUP(A34,'[1]Business Score'!$A:$O,15,FALSE),"")</f>
        <v>1.1058898626733831</v>
      </c>
      <c r="D34" s="21">
        <f>IFERROR(B34/VLOOKUP(A34,'[1]Business Score'!$A:$Q,17,FALSE),"")</f>
        <v>11.108369946096811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6.3297442505514692</v>
      </c>
      <c r="L34" s="21">
        <f t="shared" ref="L34" si="20">IFERROR(B34/E34,"")</f>
        <v>6.5745482885661461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7.6017857142857137E-2</v>
      </c>
      <c r="P34" s="25">
        <f>VLOOKUP(A34,'[1]Valuation Sheet'!$B:$W,21,FALSE)</f>
        <v>0.71741524708967619</v>
      </c>
      <c r="Q34" s="26">
        <f>P34/5</f>
        <v>0.14348304941793524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27.50</v>
      </c>
      <c r="C35" s="21">
        <f>IFERROR(VLOOKUP(A35,'[1]Business Score'!$A:$O,15,FALSE),"")</f>
        <v>2.8990614285714278</v>
      </c>
      <c r="D35" s="21">
        <f>IFERROR(B35/VLOOKUP(A35,'[1]Business Score'!$A:$Q,17,FALSE),"")</f>
        <v>5.2505968253968245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9.4858286647451937</v>
      </c>
      <c r="L35" s="21">
        <f t="shared" ref="L35" si="22">IFERROR(B35/E35,"")</f>
        <v>8.6142290075528933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7.9967999999999997E-2</v>
      </c>
      <c r="P35" s="25">
        <f>VLOOKUP(A35,'[1]Valuation Sheet'!$B:$W,21,FALSE)</f>
        <v>-0.30443373305366905</v>
      </c>
      <c r="Q35" s="26">
        <f>P35/5</f>
        <v>-6.0886746610733809E-2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4.95</v>
      </c>
      <c r="C37" s="21">
        <f>IFERROR(VLOOKUP(A37,'[1]Business Score'!$A:$O,15,FALSE),"")</f>
        <v>0.58958100084817577</v>
      </c>
      <c r="D37" s="21">
        <f>IFERROR(B37/VLOOKUP(A37,'[1]Business Score'!$A:$Q,17,FALSE),"")</f>
        <v>4.0197121501272273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FAIRLY PRICED</v>
      </c>
      <c r="J37" s="34" t="str">
        <f t="shared" si="1"/>
        <v/>
      </c>
      <c r="K37" s="7">
        <f t="shared" ref="K37" si="23">IFERROR(B37/C37,"")</f>
        <v>8.3957929324026583</v>
      </c>
      <c r="L37" s="21">
        <f t="shared" ref="L37:L38" si="24">IFERROR(B37/E37,"")</f>
        <v>5.8175702671580414</v>
      </c>
      <c r="M37" s="21">
        <f>VLOOKUP(A37,'[1]Business Score'!$A:$BU,73,)</f>
        <v>7.1376499800134612</v>
      </c>
      <c r="N37" s="21">
        <f>IFERROR(B37/D37,"")</f>
        <v>1.2314314595494924</v>
      </c>
      <c r="O37" s="8">
        <f>IFERROR(R37/B37,"")</f>
        <v>8.0777777777777782E-2</v>
      </c>
      <c r="P37" s="25">
        <f>VLOOKUP(A37,'[1]Valuation Sheet'!$B:$W,21,FALSE)</f>
        <v>0.43981973935210728</v>
      </c>
      <c r="Q37" s="26">
        <f>P37/5</f>
        <v>8.7963947870421458E-2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6.75</v>
      </c>
      <c r="C39" s="21">
        <f>IFERROR(VLOOKUP(A39,'[1]Business Score'!$A:$O,15,FALSE),"")</f>
        <v>0.48542065491184061</v>
      </c>
      <c r="D39" s="21">
        <f>IFERROR(B39/VLOOKUP(A39,'[1]Business Score'!$A:$Q,17,FALSE),"")</f>
        <v>12.782660610831234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13.905465150068444</v>
      </c>
      <c r="L39" s="21">
        <f t="shared" ref="L39:L42" si="26">IFERROR(B39/E39,"")</f>
        <v>5.5536331485778963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2.2244444444444445E-2</v>
      </c>
      <c r="P39" s="25">
        <f>VLOOKUP(A39,'[1]Valuation Sheet'!$B:$W,21,FALSE)</f>
        <v>1.0281314698160138</v>
      </c>
      <c r="Q39" s="26">
        <f>P39/5</f>
        <v>0.20562629396320276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1.02</v>
      </c>
      <c r="C40" s="21">
        <f>IFERROR(VLOOKUP(A40,'[1]Business Score'!$A:$O,15,FALSE),"")</f>
        <v>0.50742118081180831</v>
      </c>
      <c r="D40" s="21">
        <f>IFERROR(B40/VLOOKUP(A40,'[1]Business Score'!$A:$Q,17,FALSE),"")</f>
        <v>2.8379211916877063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2.0101644128613865</v>
      </c>
      <c r="L40" s="21">
        <f t="shared" si="26"/>
        <v>5.2401272431886943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2.9399999999999999E-2</v>
      </c>
      <c r="P40" s="25">
        <f>VLOOKUP(A40,'[1]Valuation Sheet'!$B:$W,21,FALSE)</f>
        <v>1.6903698805698197</v>
      </c>
      <c r="Q40" s="26">
        <f>P40/5</f>
        <v>0.33807397611396395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6.55</v>
      </c>
      <c r="C41" s="21">
        <f>IFERROR(VLOOKUP(A41,'[1]Business Score'!$A:$O,15,FALSE),"")</f>
        <v>-3.2890173611111093</v>
      </c>
      <c r="D41" s="21">
        <f>IFERROR(B41/VLOOKUP(A41,'[1]Business Score'!$A:$Q,17,FALSE),"")</f>
        <v>30.542261337425597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-1.9914762620125703</v>
      </c>
      <c r="L41" s="21">
        <f t="shared" si="26"/>
        <v>3.6707017263010058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9.917557251908396E-2</v>
      </c>
      <c r="P41" s="25">
        <f>VLOOKUP(A41,'[1]Valuation Sheet'!$B:$W,21,FALSE)</f>
        <v>3.0331836864245521</v>
      </c>
      <c r="Q41" s="26">
        <f>P41/5</f>
        <v>0.60663673728491041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30.70</v>
      </c>
      <c r="C42" s="21">
        <f>IFERROR(VLOOKUP(A42,'[1]Business Score'!$A:$O,15,FALSE),"")</f>
        <v>1.588200347826086</v>
      </c>
      <c r="D42" s="21">
        <f>IFERROR(B42/VLOOKUP(A42,'[1]Business Score'!$A:$Q,17,FALSE),"")</f>
        <v>14.066969248913045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19.330054953093214</v>
      </c>
      <c r="L42" s="21">
        <f t="shared" si="26"/>
        <v>32.356337091626294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1.6302931596091204E-2</v>
      </c>
      <c r="P42" s="25">
        <f>VLOOKUP(A42,'[1]Valuation Sheet'!$B:$W,21,FALSE)</f>
        <v>-0.52547180462121768</v>
      </c>
      <c r="Q42" s="26">
        <f>P42/5</f>
        <v>-0.10509436092424354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21.90</v>
      </c>
      <c r="C44" s="21">
        <f>IFERROR(VLOOKUP(A44,'[1]Business Score'!$A:$O,15,FALSE),"")</f>
        <v>4.622587121212125</v>
      </c>
      <c r="D44" s="21">
        <f>IFERROR(B44/VLOOKUP(A44,'[1]Business Score'!$A:$Q,17,FALSE),"")</f>
        <v>32.645277398989897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4.7376067612669299</v>
      </c>
      <c r="L44" s="21">
        <f t="shared" ref="L44" si="28">IFERROR(B44/E44,"")</f>
        <v>6.2535890443822373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9.1792237442922378E-2</v>
      </c>
      <c r="P44" s="25">
        <f>VLOOKUP(A44,'[1]Valuation Sheet'!$B:$W,21,FALSE)</f>
        <v>0.62042042526700203</v>
      </c>
      <c r="Q44" s="26">
        <f>P44/5</f>
        <v>0.12408408505340041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1.40</v>
      </c>
      <c r="C46" s="21">
        <f>IFERROR(VLOOKUP(A46,'[1]Business Score'!$A:$O,15,FALSE),"")</f>
        <v>0.25016761363636353</v>
      </c>
      <c r="D46" s="21">
        <f>IFERROR(B46/VLOOKUP(A46,'[1]Business Score'!$A:$Q,17,FALSE),"")</f>
        <v>0.85045195241000615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5.5962479701109507</v>
      </c>
      <c r="L46" s="21">
        <f t="shared" ref="L46" si="30">IFERROR(B46/E46,"")</f>
        <v>6.8277295567664016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0.1428464285714286</v>
      </c>
      <c r="P46" s="25">
        <f>VLOOKUP(A46,'[1]Valuation Sheet'!$B:$W,21,FALSE)</f>
        <v>0.16547427747048604</v>
      </c>
      <c r="Q46" s="26">
        <f>P46/5</f>
        <v>3.3094855494097207E-2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10.50</v>
      </c>
      <c r="C48" s="21">
        <f>IFERROR(VLOOKUP(A48,'[1]Business Score'!$A:$O,15,FALSE),"")</f>
        <v>0.43781117021276544</v>
      </c>
      <c r="D48" s="21">
        <f>IFERROR(B48/VLOOKUP(A48,'[1]Business Score'!$A:$Q,17,FALSE),"")</f>
        <v>6.8149990395981073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23.982942223464189</v>
      </c>
      <c r="L48" s="21">
        <f t="shared" ref="L48" si="32">IFERROR(B48/E48,"")</f>
        <v>27.490988451698879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2.1685714285714287E-2</v>
      </c>
      <c r="P48" s="25">
        <f>VLOOKUP(A48,'[1]Valuation Sheet'!$B:$W,21,FALSE)</f>
        <v>-0.37083575058817408</v>
      </c>
      <c r="Q48" s="26">
        <f>P48/5</f>
        <v>-7.416715011763482E-2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17.35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6.1753276666666661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-74.920955153654901</v>
      </c>
      <c r="L49" s="21">
        <f t="shared" ref="L49:L54" si="35">IFERROR(B49/E49,"")</f>
        <v>706.34999860434664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1.1707780979827088E-2</v>
      </c>
      <c r="P49" s="25">
        <f>VLOOKUP(A49,'[1]Valuation Sheet'!$B:$W,21,FALSE)</f>
        <v>-0.74757813031755316</v>
      </c>
      <c r="Q49" s="26">
        <f>P49/5</f>
        <v>-0.14951562606351063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11.35</v>
      </c>
      <c r="C50" s="21">
        <f>IFERROR(VLOOKUP(A50,'[1]Business Score'!$A:$O,15,FALSE),"")</f>
        <v>1.8313723333333347</v>
      </c>
      <c r="D50" s="21">
        <f>IFERROR(B50/VLOOKUP(A50,'[1]Business Score'!$A:$Q,17,FALSE),"")</f>
        <v>8.9101266518518507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6.1975382031361859</v>
      </c>
      <c r="L50" s="21">
        <f t="shared" si="35"/>
        <v>5.5815324589592255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0.11056387665198238</v>
      </c>
      <c r="P50" s="25">
        <f>VLOOKUP(A50,'[1]Valuation Sheet'!$B:$W,21,FALSE)</f>
        <v>0.41714944469756809</v>
      </c>
      <c r="Q50" s="26">
        <f>P50/5</f>
        <v>8.3429888939513613E-2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14.00</v>
      </c>
      <c r="C51" s="21">
        <f>IFERROR(VLOOKUP(A51,'[1]Business Score'!$A:$O,15,FALSE),"")</f>
        <v>2.5676757723577328</v>
      </c>
      <c r="D51" s="21">
        <f>IFERROR(B51/VLOOKUP(A51,'[1]Business Score'!$A:$Q,17,FALSE),"")</f>
        <v>36.96732512195122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5.452401798823959</v>
      </c>
      <c r="L51" s="21">
        <f t="shared" si="35"/>
        <v>4.7112634441452492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7.1468571428571423E-2</v>
      </c>
      <c r="P51" s="25">
        <f>VLOOKUP(A51,'[1]Valuation Sheet'!$B:$W,21,FALSE)</f>
        <v>1.8304369975951897</v>
      </c>
      <c r="Q51" s="26">
        <f>P51/5</f>
        <v>0.36608739951903796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14.60</v>
      </c>
      <c r="C53" s="21">
        <f>IFERROR(VLOOKUP(A53,'[1]Business Score'!$A:$O,15,FALSE),"")</f>
        <v>1.6680064150943392</v>
      </c>
      <c r="D53" s="21">
        <f>IFERROR(B53/VLOOKUP(A53,'[1]Business Score'!$A:$Q,17,FALSE),"")</f>
        <v>4.8538031586303285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8.752963938195796</v>
      </c>
      <c r="L53" s="21">
        <f t="shared" si="35"/>
        <v>9.7566428003273256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6.8452054794520559E-2</v>
      </c>
      <c r="P53" s="25">
        <f>VLOOKUP(A53,'[1]Valuation Sheet'!$B:$W,21,FALSE)</f>
        <v>-0.28156762732236129</v>
      </c>
      <c r="Q53" s="26">
        <f>P53/5</f>
        <v>-5.6313525464472255E-2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1,390.00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87.620688747832801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25.618413642142059</v>
      </c>
      <c r="L54" s="21">
        <f t="shared" si="35"/>
        <v>33.654788100337093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4.2137985611510796E-2</v>
      </c>
      <c r="P54" s="25">
        <f>VLOOKUP(A54,'[1]Valuation Sheet'!$B:$W,21,FALSE)</f>
        <v>-0.81314827992673067</v>
      </c>
      <c r="Q54" s="26">
        <f>P54/5</f>
        <v>-0.16262965598534612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10.20</v>
      </c>
      <c r="C57" s="21">
        <f>IFERROR(VLOOKUP(A57,'[1]Business Score'!$A:$O,15,FALSE),"")</f>
        <v>0.39106888888888836</v>
      </c>
      <c r="D57" s="21">
        <f>IFERROR(B57/VLOOKUP(A57,'[1]Business Score'!$A:$Q,17,FALSE),"")</f>
        <v>8.76112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OVERPRICED</v>
      </c>
      <c r="J57" s="34" t="str">
        <f t="shared" si="1"/>
        <v/>
      </c>
      <c r="K57" s="7">
        <f t="shared" ref="K57:K59" si="38">IFERROR(B57/C57,"")</f>
        <v>26.082361163989329</v>
      </c>
      <c r="L57" s="21">
        <f t="shared" ref="L57:L59" si="39">IFERROR(B57/E57,"")</f>
        <v>7.0937123959593915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0.73524705882352948</v>
      </c>
      <c r="P57" s="25">
        <f>VLOOKUP(A57,'[1]Valuation Sheet'!$B:$W,21,FALSE)</f>
        <v>0.17313663635990584</v>
      </c>
      <c r="Q57" s="26">
        <f>P57/5</f>
        <v>3.4627327271981166E-2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2.39</v>
      </c>
      <c r="C58" s="21">
        <f>IFERROR(VLOOKUP(A58,'[1]Business Score'!$A:$O,15,FALSE),"")</f>
        <v>0.34967959183673591</v>
      </c>
      <c r="D58" s="21">
        <f>IFERROR(B58/VLOOKUP(A58,'[1]Business Score'!$A:$Q,17,FALSE),"")</f>
        <v>3.6758464200680279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6.8348283851689065</v>
      </c>
      <c r="L58" s="21">
        <f t="shared" si="39"/>
        <v>12.840311675377674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8.3648535564853549E-2</v>
      </c>
      <c r="P58" s="25">
        <f>VLOOKUP(A58,'[1]Valuation Sheet'!$B:$W,21,FALSE)</f>
        <v>0.42417763307920664</v>
      </c>
      <c r="Q58" s="26">
        <f>P58/5</f>
        <v>8.4835526615841331E-2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1.43</v>
      </c>
      <c r="C61" s="21">
        <f>IFERROR(VLOOKUP(A61,'[1]Business Score'!$A:$O,15,FALSE),"")</f>
        <v>0.53142259615384602</v>
      </c>
      <c r="D61" s="21">
        <f>IFERROR(B61/VLOOKUP(A61,'[1]Business Score'!$A:$Q,17,FALSE),"")</f>
        <v>8.6878941780821926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2.6908904708786925</v>
      </c>
      <c r="L61" s="21">
        <f t="shared" ref="L61" si="41">IFERROR(B61/E61,"")</f>
        <v>3.6307996079816465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4.5330551320389292</v>
      </c>
      <c r="Q61" s="26">
        <f>P61/5</f>
        <v>0.90661102640778579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3.84</v>
      </c>
      <c r="C65" s="21">
        <f>IFERROR(VLOOKUP(A65,'[1]Business Score'!$A:$O,15,FALSE),"")</f>
        <v>0.48153839999999865</v>
      </c>
      <c r="D65" s="21">
        <f>IFERROR(B65/VLOOKUP(A65,'[1]Business Score'!$A:$Q,17,FALSE),"")</f>
        <v>3.2236961902702705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7.9744419136667206</v>
      </c>
      <c r="L65" s="21">
        <f t="shared" si="45"/>
        <v>15.886461884810254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5.4277343749999998E-2</v>
      </c>
      <c r="P65" s="25">
        <f>VLOOKUP(A65,'[1]Valuation Sheet'!$B:$W,21,FALSE)</f>
        <v>-0.14330542484217768</v>
      </c>
      <c r="Q65" s="26">
        <f>P65/5</f>
        <v>-2.8661084968435536E-2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0.66</v>
      </c>
      <c r="C67" s="21">
        <f>IFERROR(VLOOKUP(A67,'[1]Business Score'!$A:$O,15,FALSE),"")</f>
        <v>0.45477460317460272</v>
      </c>
      <c r="D67" s="21">
        <f>IFERROR(B67/VLOOKUP(A67,'[1]Business Score'!$A:$Q,17,FALSE),"")</f>
        <v>2.56298955453149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1.4512683764502228</v>
      </c>
      <c r="L67" s="21">
        <f t="shared" ref="L67" si="47">IFERROR(B67/E67,"")</f>
        <v>0.97488909444213812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7.5795454545454541E-2</v>
      </c>
      <c r="P67" s="25">
        <f>VLOOKUP(A67,'[1]Valuation Sheet'!$B:$W,21,FALSE)</f>
        <v>5.9527709896050132</v>
      </c>
      <c r="Q67" s="26">
        <f>P67/5</f>
        <v>1.1905541979210026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0.29</v>
      </c>
      <c r="C68" s="21">
        <f>IFERROR(VLOOKUP(A68,'[1]Business Score'!$A:$O,15,FALSE),"")</f>
        <v>9.864043715846979E-2</v>
      </c>
      <c r="D68" s="21">
        <f>IFERROR(B68/VLOOKUP(A68,'[1]Business Score'!$A:$Q,17,FALSE),"")</f>
        <v>0.9734525594664093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2.9399707498670491</v>
      </c>
      <c r="L68" s="21">
        <f t="shared" ref="L68:L77" si="50">IFERROR(B68/E68,"")</f>
        <v>2.7488463648061141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0.13789655172413792</v>
      </c>
      <c r="P68" s="25">
        <f>VLOOKUP(A68,'[1]Valuation Sheet'!$B:$W,21,FALSE)</f>
        <v>2.7866848854884618</v>
      </c>
      <c r="Q68" s="26">
        <f>P68/5</f>
        <v>0.55733697709769237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0.54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1.7198078179119252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8.8090017223457622</v>
      </c>
      <c r="L69" s="21">
        <f t="shared" si="50"/>
        <v>4.3803793207579531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7.4044444444444441E-2</v>
      </c>
      <c r="P69" s="25">
        <f>VLOOKUP(A69,'[1]Valuation Sheet'!$B:$W,21,FALSE)</f>
        <v>1.5274441836130572</v>
      </c>
      <c r="Q69" s="26">
        <f>P69/5</f>
        <v>0.30548883672261146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FAIRLY 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1.2514279161748894</v>
      </c>
      <c r="Q71" s="26">
        <f>P71/5</f>
        <v>0.25028558323497785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0.24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0.92439459265890778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3.017690999608261</v>
      </c>
      <c r="L72" s="21">
        <f t="shared" si="50"/>
        <v>1.5185602108803136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8.3299999999999999E-2</v>
      </c>
      <c r="P72" s="25">
        <f>VLOOKUP(A72,'[1]Valuation Sheet'!$B:$W,21,FALSE)</f>
        <v>3.8974442489542538</v>
      </c>
      <c r="Q72" s="26">
        <f>P72/5</f>
        <v>0.77948884979085076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2.27</v>
      </c>
      <c r="C73" s="21">
        <f>IFERROR(VLOOKUP(A73,'[1]Business Score'!$A:$O,15,FALSE),"")</f>
        <v>0.38573939393939388</v>
      </c>
      <c r="D73" s="21">
        <f>IFERROR(B73/VLOOKUP(A73,'[1]Business Score'!$A:$Q,17,FALSE),"")</f>
        <v>2.7442242151078085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OVERPRICED</v>
      </c>
      <c r="J73" s="32" t="str">
        <f t="shared" si="52"/>
        <v/>
      </c>
      <c r="K73" s="7">
        <f t="shared" si="49"/>
        <v>5.8848021116470539</v>
      </c>
      <c r="L73" s="21">
        <f t="shared" si="50"/>
        <v>6.3248702492069278</v>
      </c>
      <c r="M73" s="21">
        <f>VLOOKUP(A73,'[1]Business Score'!$A:$BU,73,)</f>
        <v>1.6038460530961747</v>
      </c>
      <c r="N73" s="21">
        <f t="shared" si="48"/>
        <v>0.82719188450526149</v>
      </c>
      <c r="O73" s="8">
        <f>IFERROR(R73/B73,"")</f>
        <v>4.235022026431718E-2</v>
      </c>
      <c r="P73" s="25">
        <f>VLOOKUP(A73,'[1]Valuation Sheet'!$B:$W,21,FALSE)</f>
        <v>0.34439160142074621</v>
      </c>
      <c r="Q73" s="26">
        <f>P73/5</f>
        <v>6.8878320284149239E-2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0.50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1.6060554135687732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6.3474085347868678</v>
      </c>
      <c r="L74" s="21">
        <f t="shared" si="50"/>
        <v>12.071702730712611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0.18071315201324745</v>
      </c>
      <c r="Q74" s="26">
        <f>P74/5</f>
        <v>3.6142630402649492E-2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0.23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0.76829627207325057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5.5723399063433412</v>
      </c>
      <c r="L76" s="21">
        <f t="shared" si="50"/>
        <v>5.0987107331823864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1.5782315521589791</v>
      </c>
      <c r="Q76" s="26">
        <f t="shared" si="53"/>
        <v>0.31564631043179581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0.43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1.5689700880252451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16.382491628510774</v>
      </c>
      <c r="L77" s="21">
        <f t="shared" si="50"/>
        <v>5.5484120819852221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1.4285498405127321</v>
      </c>
      <c r="Q77" s="26">
        <f t="shared" si="53"/>
        <v>0.28570996810254645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21.65</v>
      </c>
      <c r="C79" s="21">
        <f>IFERROR(VLOOKUP(A79,'[1]Business Score'!$A:$O,15,FALSE),"")</f>
        <v>3.050119845329883</v>
      </c>
      <c r="D79" s="21">
        <f>IFERROR(B79/VLOOKUP(A79,'[1]Business Score'!$A:$Q,17,FALSE),"")</f>
        <v>27.874264602619288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7.0980817469021327</v>
      </c>
      <c r="L79" s="21">
        <f t="shared" ref="L79" si="55">IFERROR(B79/E79,"")</f>
        <v>6.0298598721562477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9.237875288683603E-2</v>
      </c>
      <c r="P79" s="25">
        <f>VLOOKUP(A79,'[1]Valuation Sheet'!$B:$W,21,FALSE)</f>
        <v>0.63604671510231525</v>
      </c>
      <c r="Q79" s="26">
        <f t="shared" si="53"/>
        <v>0.12720934302046305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3.95</v>
      </c>
      <c r="C80" s="21">
        <f>IFERROR(VLOOKUP(A80,'[1]Business Score'!$A:$O,15,FALSE),"")</f>
        <v>0.77615076923076631</v>
      </c>
      <c r="D80" s="21">
        <f>IFERROR(B80/VLOOKUP(A80,'[1]Business Score'!$A:$Q,17,FALSE),"")</f>
        <v>11.681229334098738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5.0892174002672155</v>
      </c>
      <c r="L80" s="21">
        <f t="shared" ref="L80:L86" si="58">IFERROR(B80/E80,"")</f>
        <v>2.7924880666463379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0.10122531645569618</v>
      </c>
      <c r="P80" s="25">
        <f>VLOOKUP(A80,'[1]Valuation Sheet'!$B:$W,21,FALSE)</f>
        <v>2.470922961564967</v>
      </c>
      <c r="Q80" s="26">
        <f t="shared" si="53"/>
        <v>0.49418459231299339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27.00</v>
      </c>
      <c r="C81" s="21">
        <f>IFERROR(VLOOKUP(A81,'[1]Business Score'!$A:$O,15,FALSE),"")</f>
        <v>0.27805461538462334</v>
      </c>
      <c r="D81" s="21">
        <f>IFERROR(B81/VLOOKUP(A81,'[1]Business Score'!$A:$Q,17,FALSE),"")</f>
        <v>65.521966291276968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FAIRLY PRICED</v>
      </c>
      <c r="J81" s="32" t="str">
        <f t="shared" si="52"/>
        <v/>
      </c>
      <c r="K81" s="7">
        <f t="shared" si="57"/>
        <v>97.103225431636275</v>
      </c>
      <c r="L81" s="21">
        <f t="shared" si="58"/>
        <v>5.1695202829341715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1.1806224200018565</v>
      </c>
      <c r="Q81" s="26">
        <f t="shared" si="53"/>
        <v>0.23612448400037128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175.00</v>
      </c>
      <c r="C82" s="21">
        <f>IFERROR(VLOOKUP(A82,'[1]Business Score'!$A:$O,15,FALSE),"")</f>
        <v>25.870590682196351</v>
      </c>
      <c r="D82" s="21">
        <f>IFERROR(B82/VLOOKUP(A82,'[1]Business Score'!$A:$Q,17,FALSE),"")</f>
        <v>103.73420573657125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6.7644377412855778</v>
      </c>
      <c r="L82" s="21">
        <f t="shared" si="58"/>
        <v>6.8126397220417827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4.7141714285714287E-2</v>
      </c>
      <c r="P82" s="25">
        <f>VLOOKUP(A82,'[1]Valuation Sheet'!$B:$W,21,FALSE)</f>
        <v>9.2503061290535316E-2</v>
      </c>
      <c r="Q82" s="26">
        <f t="shared" si="53"/>
        <v>1.8500612258107063E-2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/>
      </c>
      <c r="C83" s="21">
        <f>IFERROR(VLOOKUP(A83,'[1]Business Score'!$A:$O,15,FALSE),"")</f>
        <v>-4.9802787511319266</v>
      </c>
      <c r="D83" s="21" t="str">
        <f>IFERROR(B83/VLOOKUP(A83,'[1]Business Score'!$A:$Q,17,FALSE),"")</f>
        <v/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FAIRLY PRICED</v>
      </c>
      <c r="J83" s="32" t="e">
        <f t="shared" si="52"/>
        <v>#VALUE!</v>
      </c>
      <c r="K83" s="7" t="str">
        <f t="shared" si="57"/>
        <v/>
      </c>
      <c r="L83" s="21" t="str">
        <f t="shared" si="58"/>
        <v/>
      </c>
      <c r="M83" s="21">
        <f>VLOOKUP(A83,'[1]Business Score'!$A:$BU,73,)</f>
        <v>8.1185970453268705</v>
      </c>
      <c r="N83" s="21" t="str">
        <f t="shared" si="59"/>
        <v/>
      </c>
      <c r="O83" s="8" t="str">
        <f>IFERROR(R83/B83,"")</f>
        <v/>
      </c>
      <c r="P83" s="25" t="e">
        <f>VLOOKUP(A83,'[1]Valuation Sheet'!$B:$W,21,FALSE)</f>
        <v>#N/A</v>
      </c>
      <c r="Q83" s="26" t="e">
        <f t="shared" si="53"/>
        <v>#N/A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530.00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922.2129698864793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6.9510597989613752</v>
      </c>
      <c r="L85" s="21">
        <f t="shared" si="58"/>
        <v>9.5762852729889314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3.4141509433962262E-2</v>
      </c>
      <c r="P85" s="25">
        <f>VLOOKUP(A85,'[1]Valuation Sheet'!$B:$W,21,FALSE)</f>
        <v>0.57795684280647053</v>
      </c>
      <c r="Q85" s="26">
        <f t="shared" si="53"/>
        <v>0.11559136856129411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150.00</v>
      </c>
      <c r="C86" s="21">
        <f>IFERROR(VLOOKUP(A86,'[1]Business Score'!$A:$O,15,FALSE),"")</f>
        <v>23.447493520264</v>
      </c>
      <c r="D86" s="21">
        <f>IFERROR(B86/VLOOKUP(A86,'[1]Business Score'!$A:$Q,17,FALSE),"")</f>
        <v>104.5181840740249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6.3972722658123642</v>
      </c>
      <c r="L86" s="21">
        <f t="shared" si="58"/>
        <v>4.9806160782766815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0.11328800000000001</v>
      </c>
      <c r="P86" s="25">
        <f>VLOOKUP(A86,'[1]Valuation Sheet'!$B:$W,21,FALSE)</f>
        <v>0.40818214405045028</v>
      </c>
      <c r="Q86" s="26">
        <f t="shared" si="53"/>
        <v>8.1636428810090061E-2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1.34</v>
      </c>
      <c r="C88" s="21">
        <f>IFERROR(VLOOKUP(A88,'[1]Business Score'!$A:$O,15,FALSE),"")</f>
        <v>0.51842638432368471</v>
      </c>
      <c r="D88" s="21">
        <f>IFERROR(B88/VLOOKUP(A88,'[1]Business Score'!$A:$Q,17,FALSE),"")</f>
        <v>4.1423460459431682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2.5847449908401221</v>
      </c>
      <c r="L88" s="21">
        <f t="shared" ref="L88" si="61">IFERROR(B88/E88,"")</f>
        <v>1640.0103736974106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0.10450671641791044</v>
      </c>
      <c r="P88" s="25">
        <f>VLOOKUP(A88,'[1]Valuation Sheet'!$B:$W,21,FALSE)</f>
        <v>1.1669608747554951</v>
      </c>
      <c r="Q88" s="26">
        <f t="shared" si="53"/>
        <v>0.23339217495109904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1.85</v>
      </c>
      <c r="C89" s="21">
        <f>IFERROR(VLOOKUP(A89,'[1]Business Score'!$A:$O,15,FALSE),"")</f>
        <v>0.48077466910827327</v>
      </c>
      <c r="D89" s="21">
        <f>IFERROR(B89/VLOOKUP(A89,'[1]Business Score'!$A:$Q,17,FALSE),"")</f>
        <v>6.1103069650165214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3.8479564728968056</v>
      </c>
      <c r="L89" s="21">
        <f t="shared" ref="L89" si="64">IFERROR(B89/E89,"")</f>
        <v>3.8837976365853124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8.1081081081081072E-2</v>
      </c>
      <c r="P89" s="25">
        <f>VLOOKUP(A89,'[1]Valuation Sheet'!$B:$W,21,FALSE)</f>
        <v>2.4405130023172901</v>
      </c>
      <c r="Q89" s="26">
        <f t="shared" si="53"/>
        <v>0.48810260046345799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5.60</v>
      </c>
      <c r="C91" s="17">
        <f>IFERROR(VLOOKUP(A91,'[1]Business Score'!$A:$O,15,FALSE),"")</f>
        <v>2.9629288806431671</v>
      </c>
      <c r="D91" s="17">
        <f>IFERROR(B91/VLOOKUP(A91,'[1]Business Score'!$A:$Q,17,FALSE),"")</f>
        <v>37.233312972741544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1.8900217405098161</v>
      </c>
      <c r="L91" s="17">
        <f t="shared" ref="L91" si="68">IFERROR(B91/E91,"")</f>
        <v>2.57294495948367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4.5627421740466092</v>
      </c>
      <c r="Q91" s="23">
        <f t="shared" si="53"/>
        <v>0.9125484348093218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2019-08-14T11:53:40Z</dcterms:modified>
</cp:coreProperties>
</file>