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96CDD966-246A-429E-B1BE-AF501460AD02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<sst xmlns="http://schemas.openxmlformats.org/spreadsheetml/2006/main" count="108" uniqueCount="108">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</sst>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1.325113643981184E-2</v>
          </cell>
          <cell r="H10" t="str">
            <v>2.55</v>
          </cell>
          <cell r="I10" t="str">
            <v>FAIRLY PRICED</v>
          </cell>
          <cell r="J10">
            <v>5.3212074100698983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4.8264471471418213E-2</v>
          </cell>
          <cell r="O10">
            <v>2.6730744022521162</v>
          </cell>
          <cell r="P10">
            <v>9.6528942942836204E-2</v>
          </cell>
          <cell r="Q10">
            <v>2.7961488045042322</v>
          </cell>
          <cell r="R10">
            <v>0.19305788588567263</v>
          </cell>
          <cell r="S10">
            <v>3.042297609008465</v>
          </cell>
          <cell r="T10">
            <v>0.38611577177134526</v>
          </cell>
          <cell r="U10">
            <v>3.5345952180169302</v>
          </cell>
          <cell r="V10">
            <v>0.96528942942836293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0.22218560684611033</v>
          </cell>
          <cell r="H12" t="str">
            <v>6.40</v>
          </cell>
          <cell r="I12" t="str">
            <v>UNDERPRICED</v>
          </cell>
          <cell r="J12">
            <v>2.2797640087989164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0.14453985667870972</v>
          </cell>
          <cell r="O12">
            <v>7.3250550827437424</v>
          </cell>
          <cell r="P12">
            <v>0.28907971335741944</v>
          </cell>
          <cell r="Q12">
            <v>8.2501101654874844</v>
          </cell>
          <cell r="R12">
            <v>0.57815942671483911</v>
          </cell>
          <cell r="S12">
            <v>10.10022033097497</v>
          </cell>
          <cell r="T12">
            <v>1.1563188534296778</v>
          </cell>
          <cell r="U12">
            <v>13.800440661949938</v>
          </cell>
          <cell r="V12">
            <v>2.890797133574194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0.11935657170704825</v>
          </cell>
          <cell r="H13" t="str">
            <v>8.00</v>
          </cell>
          <cell r="I13" t="str">
            <v>UNDERPRICED</v>
          </cell>
          <cell r="J13">
            <v>3.9217483774104775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9.7157033972357087E-2</v>
          </cell>
          <cell r="O13">
            <v>8.7772562717788567</v>
          </cell>
          <cell r="P13">
            <v>0.19431406794471417</v>
          </cell>
          <cell r="Q13">
            <v>9.5545125435577134</v>
          </cell>
          <cell r="R13">
            <v>0.38862813588942835</v>
          </cell>
          <cell r="S13">
            <v>11.109025087115427</v>
          </cell>
          <cell r="T13">
            <v>0.7772562717788567</v>
          </cell>
          <cell r="U13">
            <v>14.218050174230854</v>
          </cell>
          <cell r="V13">
            <v>1.9431406794471413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0.15744547944572548</v>
          </cell>
          <cell r="H14" t="str">
            <v>5.60</v>
          </cell>
          <cell r="I14" t="str">
            <v>UNDERPRICED</v>
          </cell>
          <cell r="J14">
            <v>3.2772041070768325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0.11470810755794192</v>
          </cell>
          <cell r="O14">
            <v>6.2423654023244746</v>
          </cell>
          <cell r="P14">
            <v>0.22941621511588384</v>
          </cell>
          <cell r="Q14">
            <v>6.8847308046489495</v>
          </cell>
          <cell r="R14">
            <v>0.45883243023176745</v>
          </cell>
          <cell r="S14">
            <v>8.1694616092978976</v>
          </cell>
          <cell r="T14">
            <v>0.91766486046353513</v>
          </cell>
          <cell r="U14">
            <v>10.738923218595795</v>
          </cell>
          <cell r="V14">
            <v>2.2941621511588375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0.46662459440950138</v>
          </cell>
          <cell r="H15" t="str">
            <v>1.64</v>
          </cell>
          <cell r="I15" t="str">
            <v>UNDERPRICED</v>
          </cell>
          <cell r="J15">
            <v>2.2067748234238835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0.25717544831460493</v>
          </cell>
          <cell r="O15">
            <v>2.0617677352359518</v>
          </cell>
          <cell r="P15">
            <v>0.51435089662920963</v>
          </cell>
          <cell r="Q15">
            <v>2.4835354704719035</v>
          </cell>
          <cell r="R15">
            <v>1.0287017932584188</v>
          </cell>
          <cell r="S15">
            <v>3.3270709409438068</v>
          </cell>
          <cell r="T15">
            <v>2.0574035865168376</v>
          </cell>
          <cell r="U15">
            <v>5.0141418818876131</v>
          </cell>
          <cell r="V15">
            <v>5.1435089662920932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-4.9890370885281275E-2</v>
          </cell>
          <cell r="H17" t="str">
            <v>27.90</v>
          </cell>
          <cell r="I17" t="str">
            <v>FAIRLY PRICED</v>
          </cell>
          <cell r="J17">
            <v>5.221696269868759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1.9169354095759372E-2</v>
          </cell>
          <cell r="O17">
            <v>28.434824979271685</v>
          </cell>
          <cell r="P17">
            <v>3.8338708191518744E-2</v>
          </cell>
          <cell r="Q17">
            <v>28.969649958543371</v>
          </cell>
          <cell r="R17">
            <v>7.6677416383037489E-2</v>
          </cell>
          <cell r="S17">
            <v>30.039299917086744</v>
          </cell>
          <cell r="T17">
            <v>0.15335483276607498</v>
          </cell>
          <cell r="U17">
            <v>32.17859983417349</v>
          </cell>
          <cell r="V17">
            <v>0.38338708191518722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-9.7051132155118847E-2</v>
          </cell>
          <cell r="H18" t="str">
            <v>38.20</v>
          </cell>
          <cell r="I18" t="str">
            <v>OVERPRICED</v>
          </cell>
          <cell r="J18">
            <v>7.7831562619022518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-2.5619593112307104E-3</v>
          </cell>
          <cell r="O18">
            <v>38.102133154310991</v>
          </cell>
          <cell r="P18">
            <v>-5.1239186224611988E-3</v>
          </cell>
          <cell r="Q18">
            <v>38.004266308621986</v>
          </cell>
          <cell r="R18">
            <v>-1.0247837244922176E-2</v>
          </cell>
          <cell r="S18">
            <v>37.808532617243976</v>
          </cell>
          <cell r="T18">
            <v>-2.0495674489844351E-2</v>
          </cell>
          <cell r="U18">
            <v>37.41706523448795</v>
          </cell>
          <cell r="V18">
            <v>-5.1239186224610989E-2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-5.3607586428211243E-2</v>
          </cell>
          <cell r="H21" t="str">
            <v>6.90</v>
          </cell>
          <cell r="I21" t="str">
            <v>OVERPRICED</v>
          </cell>
          <cell r="J21">
            <v>8.3786671604996403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1.7456489973347367E-2</v>
          </cell>
          <cell r="O21">
            <v>7.0204497808160973</v>
          </cell>
          <cell r="P21">
            <v>3.4912979946694511E-2</v>
          </cell>
          <cell r="Q21">
            <v>7.1408995616321924</v>
          </cell>
          <cell r="R21">
            <v>6.9825959893389244E-2</v>
          </cell>
          <cell r="S21">
            <v>7.3817991232643863</v>
          </cell>
          <cell r="T21">
            <v>0.13965191978677827</v>
          </cell>
          <cell r="U21">
            <v>7.8635982465287704</v>
          </cell>
          <cell r="V21">
            <v>0.34912979946694578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2.6509783502933492E-2</v>
          </cell>
          <cell r="H22" t="str">
            <v>0.63</v>
          </cell>
          <cell r="I22" t="str">
            <v>FAIRLY PRICED</v>
          </cell>
          <cell r="J22">
            <v>7.3066231686466621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5.4373953314444279E-2</v>
          </cell>
          <cell r="O22">
            <v>0.66425559058809991</v>
          </cell>
          <cell r="P22">
            <v>0.10874790662888856</v>
          </cell>
          <cell r="Q22">
            <v>0.69851118117619981</v>
          </cell>
          <cell r="R22">
            <v>0.21749581325777712</v>
          </cell>
          <cell r="S22">
            <v>0.76702236235239962</v>
          </cell>
          <cell r="T22">
            <v>0.43499162651555423</v>
          </cell>
          <cell r="U22">
            <v>0.90404472470479913</v>
          </cell>
          <cell r="V22">
            <v>1.0874790662888856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7.0508791516419228E-2</v>
          </cell>
          <cell r="H23" t="str">
            <v>18.30</v>
          </cell>
          <cell r="I23" t="str">
            <v>UNDERPRICED</v>
          </cell>
          <cell r="J23">
            <v>3.2429390782316454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7.4648355317137316E-2</v>
          </cell>
          <cell r="O23">
            <v>19.666064902303614</v>
          </cell>
          <cell r="P23">
            <v>0.14929671063427441</v>
          </cell>
          <cell r="Q23">
            <v>21.032129804607223</v>
          </cell>
          <cell r="R23">
            <v>0.29859342126854882</v>
          </cell>
          <cell r="S23">
            <v>23.764259609214445</v>
          </cell>
          <cell r="T23">
            <v>0.59718684253709786</v>
          </cell>
          <cell r="U23">
            <v>29.228519218428893</v>
          </cell>
          <cell r="V23">
            <v>1.4929671063427445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-0.11034761029312863</v>
          </cell>
          <cell r="H28" t="str">
            <v>50.00</v>
          </cell>
          <cell r="I28" t="str">
            <v>OVERPRICED</v>
          </cell>
          <cell r="J28">
            <v>9.3767923290369666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-8.6888734204623175E-3</v>
          </cell>
          <cell r="O28">
            <v>49.565556328976882</v>
          </cell>
          <cell r="P28">
            <v>-1.7377746840924524E-2</v>
          </cell>
          <cell r="Q28">
            <v>49.131112657953771</v>
          </cell>
          <cell r="R28">
            <v>-3.4755493681849381E-2</v>
          </cell>
          <cell r="S28">
            <v>48.262225315907529</v>
          </cell>
          <cell r="T28">
            <v>-6.9510987363698762E-2</v>
          </cell>
          <cell r="U28">
            <v>46.524450631815064</v>
          </cell>
          <cell r="V28">
            <v>-0.17377746840924668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-3.9925323970923431E-2</v>
          </cell>
          <cell r="H30" t="str">
            <v>12.35</v>
          </cell>
          <cell r="I30" t="str">
            <v>FAIRLY PRICED</v>
          </cell>
          <cell r="J30">
            <v>50.836008711570763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2.3761170507971663E-2</v>
          </cell>
          <cell r="O30">
            <v>12.643450455773449</v>
          </cell>
          <cell r="P30">
            <v>4.7522341015943326E-2</v>
          </cell>
          <cell r="Q30">
            <v>12.9369009115469</v>
          </cell>
          <cell r="R30">
            <v>9.5044682031886651E-2</v>
          </cell>
          <cell r="S30">
            <v>13.5238018230938</v>
          </cell>
          <cell r="T30">
            <v>0.19008936406377352</v>
          </cell>
          <cell r="U30">
            <v>14.697603646187602</v>
          </cell>
          <cell r="V30">
            <v>0.4752234101594337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8.717167772054956E-3</v>
          </cell>
          <cell r="H34" t="str">
            <v>6.25</v>
          </cell>
          <cell r="I34" t="str">
            <v>FAIRLY PRICED</v>
          </cell>
          <cell r="J34">
            <v>5.8701324005054882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4.6175253837021923E-2</v>
          </cell>
          <cell r="O34">
            <v>6.5385953364813867</v>
          </cell>
          <cell r="P34">
            <v>9.2350507674043847E-2</v>
          </cell>
          <cell r="Q34">
            <v>6.8271906729627743</v>
          </cell>
          <cell r="R34">
            <v>0.18470101534808747</v>
          </cell>
          <cell r="S34">
            <v>7.4043813459255468</v>
          </cell>
          <cell r="T34">
            <v>0.36940203069617494</v>
          </cell>
          <cell r="U34">
            <v>8.5587626918510935</v>
          </cell>
          <cell r="V34">
            <v>0.92350507674043736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0.11017426873707188</v>
          </cell>
          <cell r="H40" t="str">
            <v>0.96</v>
          </cell>
          <cell r="I40" t="str">
            <v>UNDERPRICED</v>
          </cell>
          <cell r="J40">
            <v>4.9318844641775943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9.292589990527178E-2</v>
          </cell>
          <cell r="O40">
            <v>1.0492088639090609</v>
          </cell>
          <cell r="P40">
            <v>0.18585179981054334</v>
          </cell>
          <cell r="Q40">
            <v>1.1384177278181216</v>
          </cell>
          <cell r="R40">
            <v>0.37170359962108668</v>
          </cell>
          <cell r="S40">
            <v>1.3168354556362432</v>
          </cell>
          <cell r="T40">
            <v>0.74340719924217358</v>
          </cell>
          <cell r="U40">
            <v>1.6736709112724866</v>
          </cell>
          <cell r="V40">
            <v>1.8585179981054338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0.2985242550273407</v>
          </cell>
          <cell r="H41" t="str">
            <v>5.75</v>
          </cell>
          <cell r="I41" t="str">
            <v>UNDERPRICED</v>
          </cell>
          <cell r="J41">
            <v>3.2223717444627153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0.17971611431374623</v>
          </cell>
          <cell r="O41">
            <v>6.7833676573040407</v>
          </cell>
          <cell r="P41">
            <v>0.35943222862749247</v>
          </cell>
          <cell r="Q41">
            <v>7.8167353146080814</v>
          </cell>
          <cell r="R41">
            <v>0.71886445725498471</v>
          </cell>
          <cell r="S41">
            <v>9.8834706292161627</v>
          </cell>
          <cell r="T41">
            <v>1.4377289145099699</v>
          </cell>
          <cell r="U41">
            <v>14.016941258432327</v>
          </cell>
          <cell r="V41">
            <v>3.5943222862749238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-0.17550431636489727</v>
          </cell>
          <cell r="H49" t="str">
            <v>19.40</v>
          </cell>
          <cell r="I49" t="str">
            <v>OVERPRICED</v>
          </cell>
          <cell r="J49">
            <v>789.80922034145954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-3.8712578765488503E-2</v>
          </cell>
          <cell r="O49">
            <v>18.648975971949522</v>
          </cell>
          <cell r="P49">
            <v>-7.7425157530977007E-2</v>
          </cell>
          <cell r="Q49">
            <v>17.897951943899045</v>
          </cell>
          <cell r="R49">
            <v>-0.15485031506195412</v>
          </cell>
          <cell r="S49">
            <v>16.395903887798088</v>
          </cell>
          <cell r="T49">
            <v>-0.30970063012390825</v>
          </cell>
          <cell r="U49">
            <v>13.391807775596179</v>
          </cell>
          <cell r="V49">
            <v>-0.77425157530977051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-2.5467484358885219E-2</v>
          </cell>
          <cell r="H50" t="str">
            <v>10.00</v>
          </cell>
          <cell r="I50" t="str">
            <v>FAIRLY PRICED</v>
          </cell>
          <cell r="J50">
            <v>4.9176497435764102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3.0423230986587058E-2</v>
          </cell>
          <cell r="O50">
            <v>10.304232309865871</v>
          </cell>
          <cell r="P50">
            <v>6.0846461973173893E-2</v>
          </cell>
          <cell r="Q50">
            <v>10.608464619731739</v>
          </cell>
          <cell r="R50">
            <v>0.12169292394634801</v>
          </cell>
          <cell r="S50">
            <v>11.216929239463481</v>
          </cell>
          <cell r="T50">
            <v>0.24338584789269602</v>
          </cell>
          <cell r="U50">
            <v>12.433858478926961</v>
          </cell>
          <cell r="V50">
            <v>0.60846461973173982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8.1952870505382427E-2</v>
          </cell>
          <cell r="H51" t="str">
            <v>15.25</v>
          </cell>
          <cell r="I51" t="str">
            <v>UNDERPRICED</v>
          </cell>
          <cell r="J51">
            <v>5.1319119659439316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7.9921698250271067E-2</v>
          </cell>
          <cell r="O51">
            <v>16.468805898316635</v>
          </cell>
          <cell r="P51">
            <v>0.15984339650054213</v>
          </cell>
          <cell r="Q51">
            <v>17.687611796633266</v>
          </cell>
          <cell r="R51">
            <v>0.31968679300108405</v>
          </cell>
          <cell r="S51">
            <v>20.125223593266533</v>
          </cell>
          <cell r="T51">
            <v>0.63937358600216809</v>
          </cell>
          <cell r="U51">
            <v>25.000447186533062</v>
          </cell>
          <cell r="V51">
            <v>1.59843396500542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-0.1187028072061846</v>
          </cell>
          <cell r="H53" t="str">
            <v>14.00</v>
          </cell>
          <cell r="I53" t="str">
            <v>OVERPRICED</v>
          </cell>
          <cell r="J53">
            <v>9.3556848770262029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-1.2538883424666025E-2</v>
          </cell>
          <cell r="O53">
            <v>13.824455632054676</v>
          </cell>
          <cell r="P53">
            <v>-2.5077766849331939E-2</v>
          </cell>
          <cell r="Q53">
            <v>13.648911264109353</v>
          </cell>
          <cell r="R53">
            <v>-5.0155533698663879E-2</v>
          </cell>
          <cell r="S53">
            <v>13.297822528218706</v>
          </cell>
          <cell r="T53">
            <v>-0.10031106739732787</v>
          </cell>
          <cell r="U53">
            <v>12.595645056437411</v>
          </cell>
          <cell r="V53">
            <v>-0.25077766849331962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-0.17780919712980175</v>
          </cell>
          <cell r="H54" t="str">
            <v>1,270.00</v>
          </cell>
          <cell r="I54" t="str">
            <v>OVERPRICED</v>
          </cell>
          <cell r="J54">
            <v>30.749338767933892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-3.9774649964494202E-2</v>
          </cell>
          <cell r="O54">
            <v>1219.4861945450923</v>
          </cell>
          <cell r="P54">
            <v>-7.9549299928988626E-2</v>
          </cell>
          <cell r="Q54">
            <v>1168.9723890901844</v>
          </cell>
          <cell r="R54">
            <v>-0.15909859985797714</v>
          </cell>
          <cell r="S54">
            <v>1067.944778180369</v>
          </cell>
          <cell r="T54">
            <v>-0.3181971997159545</v>
          </cell>
          <cell r="U54">
            <v>865.88955636073774</v>
          </cell>
          <cell r="V54">
            <v>-0.79549299928988626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0.16108384650033097</v>
          </cell>
          <cell r="H71" t="str">
            <v>0.33</v>
          </cell>
          <cell r="I71" t="str">
            <v>UNDERPRICED</v>
          </cell>
          <cell r="J71">
            <v>3.1279975875379926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0.11638463890782624</v>
          </cell>
          <cell r="O71">
            <v>0.3684069308395827</v>
          </cell>
          <cell r="P71">
            <v>0.23276927781565271</v>
          </cell>
          <cell r="Q71">
            <v>0.40681386167916539</v>
          </cell>
          <cell r="R71">
            <v>0.46553855563130542</v>
          </cell>
          <cell r="S71">
            <v>0.48362772335833082</v>
          </cell>
          <cell r="T71">
            <v>0.93107711126261061</v>
          </cell>
          <cell r="U71">
            <v>0.63725544671666157</v>
          </cell>
          <cell r="V71">
            <v>2.3276927781565266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0.35452067409941829</v>
          </cell>
          <cell r="H75" t="str">
            <v>0.23</v>
          </cell>
          <cell r="I75" t="str">
            <v>UNDERPRICED</v>
          </cell>
          <cell r="J75">
            <v>1.4552868687603007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0.20551883038022178</v>
          </cell>
          <cell r="O75">
            <v>0.27726933098745105</v>
          </cell>
          <cell r="P75">
            <v>0.41103766076044379</v>
          </cell>
          <cell r="Q75">
            <v>0.32453866197490211</v>
          </cell>
          <cell r="R75">
            <v>0.82207532152088758</v>
          </cell>
          <cell r="S75">
            <v>0.41907732394980418</v>
          </cell>
          <cell r="T75">
            <v>1.6441506430417752</v>
          </cell>
          <cell r="U75">
            <v>0.60815464789960827</v>
          </cell>
          <cell r="V75">
            <v>4.1103766076044383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0.39</v>
          </cell>
          <cell r="I83" t="str">
            <v>FAIRLY PRICED</v>
          </cell>
          <cell r="J83">
            <v>5.0322807255214803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8.3881593771855778E-2</v>
          </cell>
          <cell r="O83">
            <v>0.42271382157102377</v>
          </cell>
          <cell r="P83">
            <v>0.16776318754371156</v>
          </cell>
          <cell r="Q83">
            <v>0.45542764314204753</v>
          </cell>
          <cell r="R83">
            <v>0.33552637508742311</v>
          </cell>
          <cell r="S83">
            <v>0.52085528628409505</v>
          </cell>
          <cell r="T83">
            <v>0.67105275017484645</v>
          </cell>
          <cell r="U83">
            <v>0.65171057256819009</v>
          </cell>
          <cell r="V83">
            <v>1.6776318754371151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-4.9022725099912238E-3</v>
          </cell>
          <cell r="H85" t="str">
            <v>19.70</v>
          </cell>
          <cell r="I85" t="str">
            <v>FAIRLY PRICED</v>
          </cell>
          <cell r="J85">
            <v>5.4867547104608816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3.9899521274023186E-2</v>
          </cell>
          <cell r="O85">
            <v>20.486020569098255</v>
          </cell>
          <cell r="P85">
            <v>7.9799042548046373E-2</v>
          </cell>
          <cell r="Q85">
            <v>21.272041138196514</v>
          </cell>
          <cell r="R85">
            <v>0.15959808509609275</v>
          </cell>
          <cell r="S85">
            <v>22.844082276393028</v>
          </cell>
          <cell r="T85">
            <v>0.31919617019218527</v>
          </cell>
          <cell r="U85">
            <v>25.988164552786049</v>
          </cell>
          <cell r="V85">
            <v>0.79799042548046328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0.35098927059026508</v>
          </cell>
          <cell r="H86" t="str">
            <v>2.70</v>
          </cell>
          <cell r="I86" t="str">
            <v>UNDERPRICED</v>
          </cell>
          <cell r="J86">
            <v>1.9087893113785093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0.20389158700336329</v>
          </cell>
          <cell r="O86">
            <v>3.250507284909081</v>
          </cell>
          <cell r="P86">
            <v>0.40778317400672659</v>
          </cell>
          <cell r="Q86">
            <v>3.8010145698181619</v>
          </cell>
          <cell r="R86">
            <v>0.81556634801345296</v>
          </cell>
          <cell r="S86">
            <v>4.9020291396363236</v>
          </cell>
          <cell r="T86">
            <v>1.6311326960269064</v>
          </cell>
          <cell r="U86">
            <v>7.1040582792726479</v>
          </cell>
          <cell r="V86">
            <v>4.0778317400672659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0.153941809519546</v>
          </cell>
          <cell r="H87" t="str">
            <v>18.05</v>
          </cell>
          <cell r="I87" t="str">
            <v>UNDERPRICED</v>
          </cell>
          <cell r="J87">
            <v>3.4559200409985853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0.11309364360124685</v>
          </cell>
          <cell r="O87">
            <v>20.091340267002508</v>
          </cell>
          <cell r="P87">
            <v>0.2261872872024937</v>
          </cell>
          <cell r="Q87">
            <v>22.132680534005011</v>
          </cell>
          <cell r="R87">
            <v>0.45237457440498741</v>
          </cell>
          <cell r="S87">
            <v>26.215361068010022</v>
          </cell>
          <cell r="T87">
            <v>0.90474914880997481</v>
          </cell>
          <cell r="U87">
            <v>34.380722136020047</v>
          </cell>
          <cell r="V87">
            <v>2.261872872024937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</v>
          </cell>
          <cell r="H89" t="e">
            <v>#N/A</v>
          </cell>
          <cell r="I89" t="str">
            <v>FAIRLY PRICED</v>
          </cell>
          <cell r="J89" t="e">
            <v>#N/A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0.13062416928011084</v>
          </cell>
          <cell r="H90" t="str">
            <v>3.70</v>
          </cell>
          <cell r="I90" t="str">
            <v>UNDERPRICED</v>
          </cell>
          <cell r="J90">
            <v>-5.0501281561894888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0.10234905563636421</v>
          </cell>
          <cell r="O90">
            <v>4.0786915058545476</v>
          </cell>
          <cell r="P90">
            <v>0.20469811127272841</v>
          </cell>
          <cell r="Q90">
            <v>4.4573830117090951</v>
          </cell>
          <cell r="R90">
            <v>0.4093962225454566</v>
          </cell>
          <cell r="S90">
            <v>5.2147660234181901</v>
          </cell>
          <cell r="T90">
            <v>0.8187924450909132</v>
          </cell>
          <cell r="U90">
            <v>6.7295320468363791</v>
          </cell>
          <cell r="V90">
            <v>2.0469811127272828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3.869689693919369E-2</v>
          </cell>
          <cell r="H94" t="str">
            <v>1.32</v>
          </cell>
          <cell r="I94" t="str">
            <v>FAIRLY PRICED</v>
          </cell>
          <cell r="J94">
            <v>1615.5326069258074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5.9989680764104714E-2</v>
          </cell>
          <cell r="O94">
            <v>1.3991863786086183</v>
          </cell>
          <cell r="P94">
            <v>0.11997936152820943</v>
          </cell>
          <cell r="Q94">
            <v>1.4783727572172365</v>
          </cell>
          <cell r="R94">
            <v>0.23995872305641863</v>
          </cell>
          <cell r="S94">
            <v>1.6367455144344727</v>
          </cell>
          <cell r="T94">
            <v>0.47991744611283726</v>
          </cell>
          <cell r="U94">
            <v>1.9534910288689453</v>
          </cell>
          <cell r="V94">
            <v>1.1997936152820934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0.22632888008269197</v>
          </cell>
          <cell r="H95" t="str">
            <v>1.62</v>
          </cell>
          <cell r="I95" t="str">
            <v>UNDERPRICED</v>
          </cell>
          <cell r="J95">
            <v>3.4009471196044361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0.14644904488540078</v>
          </cell>
          <cell r="O95">
            <v>1.8572474527143494</v>
          </cell>
          <cell r="P95">
            <v>0.29289808977080156</v>
          </cell>
          <cell r="Q95">
            <v>2.0944949054286988</v>
          </cell>
          <cell r="R95">
            <v>0.58579617954160335</v>
          </cell>
          <cell r="S95">
            <v>2.5689898108573974</v>
          </cell>
          <cell r="T95">
            <v>1.1715923590832062</v>
          </cell>
          <cell r="U95">
            <v>3.5179796217147943</v>
          </cell>
          <cell r="V95">
            <v>2.9289808977080161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-0.16939495893749271</v>
          </cell>
          <cell r="H99" t="str">
            <v>129.05</v>
          </cell>
          <cell r="I99" t="str">
            <v>OVERPRICED</v>
          </cell>
          <cell r="J99">
            <v>22.452828111752599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-3.5897434196243361E-2</v>
          </cell>
          <cell r="O99">
            <v>124.4174361169748</v>
          </cell>
          <cell r="P99">
            <v>-7.1794868392486721E-2</v>
          </cell>
          <cell r="Q99">
            <v>119.7848722339496</v>
          </cell>
          <cell r="R99">
            <v>-0.14358973678497344</v>
          </cell>
          <cell r="S99">
            <v>110.51974446789919</v>
          </cell>
          <cell r="T99">
            <v>-0.28717947356994689</v>
          </cell>
          <cell r="U99">
            <v>91.989488935798363</v>
          </cell>
          <cell r="V99">
            <v>-0.71794868392486733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27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4131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227520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197840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201040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32471.999999999996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821097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391168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200928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24299.1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574620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162279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1811.375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39024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16560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97000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120000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62525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37100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1006678.2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2415.6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2569.1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5218.2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13670.815000000001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3510.0000000000005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23465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 t="e">
            <v>#N/A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45991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1018.3140000000001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698.88420000000008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2626749.9220075002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01/08/2019 14:39:43.043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01/08/2019 14:39:43.043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0.45</v>
      </c>
      <c r="C6" s="21">
        <f>IFERROR(VLOOKUP(A6,'[1]Business Score'!$A:$O,15,FALSE),"")</f>
        <v>-0.20677033333333339</v>
      </c>
      <c r="D6" s="21">
        <f>IFERROR(B6/VLOOKUP(A6,'[1]Business Score'!$A:$Q,17,FALSE),"")</f>
        <v>0.46024000000000004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-2.1763276807923764</v>
      </c>
      <c r="L6" s="21">
        <f t="shared" ref="L6:L8" si="3">IFERROR(B6/E6,"")</f>
        <v>-12.699467643261942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-0.66278798748156031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52.00</v>
      </c>
      <c r="C7" s="21">
        <f>IFERROR(VLOOKUP(A7,'[1]Business Score'!$A:$O,15,FALSE),"")</f>
        <v>8.9126322189724441</v>
      </c>
      <c r="D7" s="21">
        <f>IFERROR(B7/VLOOKUP(A7,'[1]Business Score'!$A:$Q,17,FALSE),"")</f>
        <v>28.839891156898144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5.8344155489000071</v>
      </c>
      <c r="L7" s="21">
        <f t="shared" si="3"/>
        <v>7.7641320545991634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5.7730769230769224E-2</v>
      </c>
      <c r="P7" s="25">
        <f>VLOOKUP(A7,'[1]Valuation Sheet'!$B:$W,21,FALSE)</f>
        <v>4.2732611196572678E-2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2.55</v>
      </c>
      <c r="C10" s="21">
        <f>IFERROR(VLOOKUP(A10,'[1]Business Score'!$A:$O,15,FALSE),"")</f>
        <v>0.31064012345679054</v>
      </c>
      <c r="D10" s="21">
        <f>IFERROR(B10/VLOOKUP(A10,'[1]Business Score'!$A:$Q,17,FALSE),"")</f>
        <v>4.2358266351457834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8.2088558671162772</v>
      </c>
      <c r="L10" s="21">
        <f t="shared" ref="L10" si="5">IFERROR(B10/E10,"")</f>
        <v>5.3212074100698983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9.799999999999999E-2</v>
      </c>
      <c r="P10" s="25">
        <f>VLOOKUP(A10,'[1]Valuation Sheet'!$B:$W,21,FALSE)</f>
        <v>0.96528942942836293</v>
      </c>
      <c r="Q10" s="26">
        <f>P10/5</f>
        <v>0.19305788588567258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6.40</v>
      </c>
      <c r="C12" s="21">
        <f>IFERROR(VLOOKUP(A12,'[1]Business Score'!$A:$O,15,FALSE),"")</f>
        <v>2.6717605344585071</v>
      </c>
      <c r="D12" s="21">
        <f>IFERROR(B12/VLOOKUP(A12,'[1]Business Score'!$A:$Q,17,FALSE),"")</f>
        <v>15.966289538894301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2.3954242595686464</v>
      </c>
      <c r="L12" s="21">
        <f t="shared" ref="L12" si="7">IFERROR(B12/E12,"")</f>
        <v>2.2797640087989164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7.5800000000000006E-2</v>
      </c>
      <c r="P12" s="25">
        <f>VLOOKUP(A12,'[1]Valuation Sheet'!$B:$W,21,FALSE)</f>
        <v>2.890797133574194</v>
      </c>
      <c r="Q12" s="26">
        <f>P12/5</f>
        <v>0.57815942671483878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8.00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23.725498566743045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1.9364019777883614</v>
      </c>
      <c r="L13" s="21">
        <f t="shared" ref="L13:L23" si="10">IFERROR(B13/E13,"")</f>
        <v>3.9217483774104775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1.9431406794471413</v>
      </c>
      <c r="Q13" s="26">
        <f>P13/5</f>
        <v>0.38862813588942824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5.60</v>
      </c>
      <c r="C14" s="21">
        <f>IFERROR(VLOOKUP(A14,'[1]Business Score'!$A:$O,15,FALSE),"")</f>
        <v>1.6641782729805015</v>
      </c>
      <c r="D14" s="21">
        <f>IFERROR(B14/VLOOKUP(A14,'[1]Business Score'!$A:$Q,17,FALSE),"")</f>
        <v>14.650445928957033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3.3650241028387784</v>
      </c>
      <c r="L14" s="21">
        <f t="shared" si="10"/>
        <v>3.2772041070768325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4.4367857142857139E-2</v>
      </c>
      <c r="P14" s="25">
        <f>VLOOKUP(A14,'[1]Valuation Sheet'!$B:$W,21,FALSE)</f>
        <v>2.2941621511588375</v>
      </c>
      <c r="Q14" s="26">
        <f>P14/5</f>
        <v>0.45883243023176751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1.64</v>
      </c>
      <c r="C15" s="21">
        <f>IFERROR(VLOOKUP(A15,'[1]Business Score'!$A:$O,15,FALSE),"")</f>
        <v>0.75613777777777902</v>
      </c>
      <c r="D15" s="21">
        <f>IFERROR(B15/VLOOKUP(A15,'[1]Business Score'!$A:$Q,17,FALSE),"")</f>
        <v>9.7291236792929272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2.1689168934526886</v>
      </c>
      <c r="L15" s="21">
        <f t="shared" si="10"/>
        <v>2.2067748234238835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6.0996951219512187E-2</v>
      </c>
      <c r="P15" s="25">
        <f>VLOOKUP(A15,'[1]Valuation Sheet'!$B:$W,21,FALSE)</f>
        <v>5.1435089662920932</v>
      </c>
      <c r="Q15" s="26">
        <f>P15/5</f>
        <v>1.0287017932584186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6.9724076406851694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2.0218092994853007</v>
      </c>
      <c r="L16" s="21">
        <f t="shared" si="10"/>
        <v>2.3335848021700119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6.9046874999999994E-2</v>
      </c>
      <c r="P16" s="25">
        <f>VLOOKUP(A16,'[1]Valuation Sheet'!$B:$W,21,FALSE)</f>
        <v>3.9528333377793938</v>
      </c>
      <c r="Q16" s="26">
        <f>P16/5</f>
        <v>0.79056666755587879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27.90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17.436120226120735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FAIRLY PRICED</v>
      </c>
      <c r="J17" s="34" t="str">
        <f t="shared" si="1"/>
        <v/>
      </c>
      <c r="K17" s="7">
        <f t="shared" si="9"/>
        <v>4.4470255930047138</v>
      </c>
      <c r="L17" s="21">
        <f t="shared" si="10"/>
        <v>5.221696269868759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9.8118279569892469E-2</v>
      </c>
      <c r="P17" s="25">
        <f>VLOOKUP(A17,'[1]Valuation Sheet'!$B:$W,21,FALSE)</f>
        <v>0.38338708191518722</v>
      </c>
      <c r="Q17" s="26">
        <f>P17/5</f>
        <v>7.6677416383037447E-2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38.20</v>
      </c>
      <c r="C18" s="21">
        <f>IFERROR(VLOOKUP(A18,'[1]Business Score'!$A:$O,15,FALSE),"")</f>
        <v>7.26953125</v>
      </c>
      <c r="D18" s="21">
        <f>IFERROR(B18/VLOOKUP(A18,'[1]Business Score'!$A:$Q,17,FALSE),"")</f>
        <v>23.528164576480265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5.2548092423428265</v>
      </c>
      <c r="L18" s="21">
        <f t="shared" si="10"/>
        <v>7.7831562619022518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3.9739528795811517E-2</v>
      </c>
      <c r="P18" s="25">
        <f>VLOOKUP(A18,'[1]Valuation Sheet'!$B:$W,21,FALSE)</f>
        <v>-5.1239186224610989E-2</v>
      </c>
      <c r="Q18" s="26">
        <f>P18/5</f>
        <v>-1.0247837244922198E-2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6.00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14.819637328615658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2.6104545396720398</v>
      </c>
      <c r="L20" s="21">
        <f t="shared" si="10"/>
        <v>2.3845542474042665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0.14169999999999999</v>
      </c>
      <c r="P20" s="25">
        <f>VLOOKUP(A20,'[1]Valuation Sheet'!$B:$W,21,FALSE)</f>
        <v>2.7378969582599431</v>
      </c>
      <c r="Q20" s="26">
        <f>P20/5</f>
        <v>0.54757939165198866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6.90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8.2889343214924605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10.888635994147293</v>
      </c>
      <c r="L21" s="21">
        <f t="shared" si="10"/>
        <v>8.3786671604996403</v>
      </c>
      <c r="M21" s="21">
        <f>VLOOKUP(A21,'[1]Business Score'!$A:$BU,73,)</f>
        <v>11.468045009683406</v>
      </c>
      <c r="N21" s="21">
        <f t="shared" si="8"/>
        <v>0.83243511558644179</v>
      </c>
      <c r="O21" s="8">
        <f>IFERROR(R21/B21,"")</f>
        <v>0</v>
      </c>
      <c r="P21" s="25">
        <f>VLOOKUP(A21,'[1]Valuation Sheet'!$B:$W,21,FALSE)</f>
        <v>0.34912979946694578</v>
      </c>
      <c r="Q21" s="26">
        <f>P21/5</f>
        <v>6.9825959893389161E-2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0.63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1.3853670326678766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7.3048825178066883</v>
      </c>
      <c r="L22" s="21">
        <f t="shared" si="10"/>
        <v>7.3066231686466621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1.0874790662888856</v>
      </c>
      <c r="Q22" s="26">
        <f>P22/5</f>
        <v>0.21749581325777712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18.30</v>
      </c>
      <c r="C23" s="21">
        <f>IFERROR(VLOOKUP(A23,'[1]Business Score'!$A:$O,15,FALSE),"")</f>
        <v>6.16</v>
      </c>
      <c r="D23" s="21">
        <f>IFERROR(B23/VLOOKUP(A23,'[1]Business Score'!$A:$Q,17,FALSE),"")</f>
        <v>25.838139192744396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2.970779220779221</v>
      </c>
      <c r="L23" s="21">
        <f t="shared" si="10"/>
        <v>3.2429390782316454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0.15296721311475409</v>
      </c>
      <c r="P23" s="25">
        <f>VLOOKUP(A23,'[1]Valuation Sheet'!$B:$W,21,FALSE)</f>
        <v>1.4929671063427445</v>
      </c>
      <c r="Q23" s="26">
        <f>P23/5</f>
        <v>0.29859342126854893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12.00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3.864659553123575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99.77212896514412</v>
      </c>
      <c r="L27" s="21">
        <f t="shared" si="14"/>
        <v>37.399777044530374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-0.63753206587011002</v>
      </c>
      <c r="Q27" s="26">
        <f>P27/5</f>
        <v>-0.127506413174022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50.00</v>
      </c>
      <c r="C28" s="21">
        <f>IFERROR(VLOOKUP(A28,'[1]Business Score'!$A:$O,15,FALSE),"")</f>
        <v>1.0032041249999992</v>
      </c>
      <c r="D28" s="21">
        <f>IFERROR(B28/VLOOKUP(A28,'[1]Business Score'!$A:$Q,17,FALSE),"")</f>
        <v>19.487531751336899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49.840305431359781</v>
      </c>
      <c r="L28" s="21">
        <f t="shared" ref="L28" si="15">IFERROR(B28/E28,"")</f>
        <v>9.3767923290369666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5.1707999999999997E-2</v>
      </c>
      <c r="P28" s="25">
        <f>VLOOKUP(A28,'[1]Valuation Sheet'!$B:$W,21,FALSE)</f>
        <v>-0.17377746840924668</v>
      </c>
      <c r="Q28" s="26">
        <f>P28/5</f>
        <v>-3.4755493681849339E-2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12.35</v>
      </c>
      <c r="C30" s="21">
        <f>IFERROR(VLOOKUP(A30,'[1]Business Score'!$A:$O,15,FALSE),"")</f>
        <v>0.43617351598173515</v>
      </c>
      <c r="D30" s="21">
        <f>IFERROR(B30/VLOOKUP(A30,'[1]Business Score'!$A:$Q,17,FALSE),"")</f>
        <v>26.119818282597663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28.314419714830091</v>
      </c>
      <c r="L30" s="21">
        <f t="shared" ref="L30" si="16">IFERROR(B30/E30,"")</f>
        <v>50.836008711570763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0.10121457489878542</v>
      </c>
      <c r="P30" s="25">
        <f>VLOOKUP(A30,'[1]Valuation Sheet'!$B:$W,21,FALSE)</f>
        <v>0.4752234101594337</v>
      </c>
      <c r="Q30" s="26">
        <f>P30/5</f>
        <v>9.5044682031886735E-2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170.00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56.70189655172414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7.5783001345032988</v>
      </c>
      <c r="L31" s="21">
        <f t="shared" ref="L31:L32" si="18">IFERROR(B31/E31,"")</f>
        <v>11.013552493223024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9.4139117647058831E-2</v>
      </c>
      <c r="P31" s="25">
        <f>VLOOKUP(A31,'[1]Valuation Sheet'!$B:$W,21,FALSE)</f>
        <v>-0.32254169618708695</v>
      </c>
      <c r="Q31" s="26">
        <f>P31/5</f>
        <v>-6.4508339237417389E-2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14.40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9.0680621263166845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-16.773122283338019</v>
      </c>
      <c r="L32" s="21">
        <f t="shared" si="18"/>
        <v>17.582503492029787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0.10117187499999999</v>
      </c>
      <c r="P32" s="25">
        <f>VLOOKUP(A32,'[1]Valuation Sheet'!$B:$W,21,FALSE)</f>
        <v>-0.33179931925153172</v>
      </c>
      <c r="Q32" s="26">
        <f>P32/5</f>
        <v>-6.6359863850306344E-2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6.25</v>
      </c>
      <c r="C34" s="21">
        <f>IFERROR(VLOOKUP(A34,'[1]Business Score'!$A:$O,15,FALSE),"")</f>
        <v>1.1058898626733831</v>
      </c>
      <c r="D34" s="21">
        <f>IFERROR(B34/VLOOKUP(A34,'[1]Business Score'!$A:$Q,17,FALSE),"")</f>
        <v>9.9181874518721518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>BUY</v>
      </c>
      <c r="K34" s="7">
        <f>IFERROR(B34/C34,"")</f>
        <v>5.6515573665638117</v>
      </c>
      <c r="L34" s="21">
        <f t="shared" ref="L34" si="20">IFERROR(B34/E34,"")</f>
        <v>5.8701324005054882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8.5139999999999993E-2</v>
      </c>
      <c r="P34" s="25">
        <f>VLOOKUP(A34,'[1]Valuation Sheet'!$B:$W,21,FALSE)</f>
        <v>0.92350507674043736</v>
      </c>
      <c r="Q34" s="26">
        <f>P34/5</f>
        <v>0.18470101534808747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5.28</v>
      </c>
      <c r="C37" s="21">
        <f>IFERROR(VLOOKUP(A37,'[1]Business Score'!$A:$O,15,FALSE),"")</f>
        <v>0.58958100084817577</v>
      </c>
      <c r="D37" s="21">
        <f>IFERROR(B37/VLOOKUP(A37,'[1]Business Score'!$A:$Q,17,FALSE),"")</f>
        <v>4.2876929601357086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8.9555124612295032</v>
      </c>
      <c r="L37" s="21">
        <f t="shared" ref="L37:L38" si="24">IFERROR(B37/E37,"")</f>
        <v>6.2054082849685779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7.5729166666666667E-2</v>
      </c>
      <c r="P37" s="25">
        <f>VLOOKUP(A37,'[1]Valuation Sheet'!$B:$W,21,FALSE)</f>
        <v>0.34983100564260039</v>
      </c>
      <c r="Q37" s="26">
        <f>P37/5</f>
        <v>6.9966201128520075E-2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0.96</v>
      </c>
      <c r="C40" s="21">
        <f>IFERROR(VLOOKUP(A40,'[1]Business Score'!$A:$O,15,FALSE),"")</f>
        <v>0.50742118081180831</v>
      </c>
      <c r="D40" s="21">
        <f>IFERROR(B40/VLOOKUP(A40,'[1]Business Score'!$A:$Q,17,FALSE),"")</f>
        <v>2.670984651000194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1.8919194473989518</v>
      </c>
      <c r="L40" s="21">
        <f t="shared" si="26"/>
        <v>4.9318844641775943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3.1237500000000001E-2</v>
      </c>
      <c r="P40" s="25">
        <f>VLOOKUP(A40,'[1]Valuation Sheet'!$B:$W,21,FALSE)</f>
        <v>1.8585179981054338</v>
      </c>
      <c r="Q40" s="26">
        <f>P40/5</f>
        <v>0.37170359962108679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5.75</v>
      </c>
      <c r="C41" s="21">
        <f>IFERROR(VLOOKUP(A41,'[1]Business Score'!$A:$O,15,FALSE),"")</f>
        <v>-3.2890173611111093</v>
      </c>
      <c r="D41" s="21">
        <f>IFERROR(B41/VLOOKUP(A41,'[1]Business Score'!$A:$Q,17,FALSE),"")</f>
        <v>26.811908807663695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-1.7482425200873708</v>
      </c>
      <c r="L41" s="21">
        <f t="shared" si="26"/>
        <v>3.2223717444627153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0.11297391304347826</v>
      </c>
      <c r="P41" s="25">
        <f>VLOOKUP(A41,'[1]Valuation Sheet'!$B:$W,21,FALSE)</f>
        <v>3.5943222862749238</v>
      </c>
      <c r="Q41" s="26">
        <f>P41/5</f>
        <v>0.71886445725498471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20.60</v>
      </c>
      <c r="C44" s="21">
        <f>IFERROR(VLOOKUP(A44,'[1]Business Score'!$A:$O,15,FALSE),"")</f>
        <v>4.622587121212125</v>
      </c>
      <c r="D44" s="21">
        <f>IFERROR(B44/VLOOKUP(A44,'[1]Business Score'!$A:$Q,17,FALSE),"")</f>
        <v>30.707429882154887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4.456378962652912</v>
      </c>
      <c r="L44" s="21">
        <f t="shared" ref="L44" si="28">IFERROR(B44/E44,"")</f>
        <v>5.8823714298755299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9.7584951456310673E-2</v>
      </c>
      <c r="P44" s="25">
        <f>VLOOKUP(A44,'[1]Valuation Sheet'!$B:$W,21,FALSE)</f>
        <v>0.72267996666734646</v>
      </c>
      <c r="Q44" s="26">
        <f>P44/5</f>
        <v>0.14453599333346928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1.56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0.94764646125686403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6.2358191666950598</v>
      </c>
      <c r="L46" s="21">
        <f t="shared" ref="L46" si="30">IFERROR(B46/E46,"")</f>
        <v>7.6080415061111335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0.12819551282051284</v>
      </c>
      <c r="P46" s="25">
        <f>VLOOKUP(A46,'[1]Valuation Sheet'!$B:$W,21,FALSE)</f>
        <v>4.5938454140179719E-2</v>
      </c>
      <c r="Q46" s="26">
        <f>P46/5</f>
        <v>9.1876908280359437E-3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11.40</v>
      </c>
      <c r="C48" s="21">
        <f>IFERROR(VLOOKUP(A48,'[1]Business Score'!$A:$O,15,FALSE),"")</f>
        <v>0.43781117021276544</v>
      </c>
      <c r="D48" s="21">
        <f>IFERROR(B48/VLOOKUP(A48,'[1]Business Score'!$A:$Q,17,FALSE),"")</f>
        <v>7.3991418144208021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26.038622985475406</v>
      </c>
      <c r="L48" s="21">
        <f t="shared" ref="L48" si="32">IFERROR(B48/E48,"")</f>
        <v>29.847358890415926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1.9973684210526317E-2</v>
      </c>
      <c r="P48" s="25">
        <f>VLOOKUP(A48,'[1]Valuation Sheet'!$B:$W,21,FALSE)</f>
        <v>-0.42050661238384457</v>
      </c>
      <c r="Q48" s="26">
        <f>P48/5</f>
        <v>-8.4101322476768908E-2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19.40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6.9049773333333313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-83.773287030599704</v>
      </c>
      <c r="L49" s="21">
        <f t="shared" ref="L49:L54" si="35">IFERROR(B49/E49,"")</f>
        <v>789.80922034145954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1.0470618556701032E-2</v>
      </c>
      <c r="P49" s="25">
        <f>VLOOKUP(A49,'[1]Valuation Sheet'!$B:$W,21,FALSE)</f>
        <v>-0.77425157530977051</v>
      </c>
      <c r="Q49" s="26">
        <f>P49/5</f>
        <v>-0.1548503150619541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10.00</v>
      </c>
      <c r="C50" s="21">
        <f>IFERROR(VLOOKUP(A50,'[1]Business Score'!$A:$O,15,FALSE),"")</f>
        <v>1.8313723333333347</v>
      </c>
      <c r="D50" s="21">
        <f>IFERROR(B50/VLOOKUP(A50,'[1]Business Score'!$A:$Q,17,FALSE),"")</f>
        <v>7.850331851851851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5.4603860820583137</v>
      </c>
      <c r="L50" s="21">
        <f t="shared" si="35"/>
        <v>4.9176497435764102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0.12548999999999999</v>
      </c>
      <c r="P50" s="25">
        <f>VLOOKUP(A50,'[1]Valuation Sheet'!$B:$W,21,FALSE)</f>
        <v>0.60846461973173982</v>
      </c>
      <c r="Q50" s="26">
        <f>P50/5</f>
        <v>0.12169292394634797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15.25</v>
      </c>
      <c r="C51" s="21">
        <f>IFERROR(VLOOKUP(A51,'[1]Business Score'!$A:$O,15,FALSE),"")</f>
        <v>2.5676757723577328</v>
      </c>
      <c r="D51" s="21">
        <f>IFERROR(B51/VLOOKUP(A51,'[1]Business Score'!$A:$Q,17,FALSE),"")</f>
        <v>40.267979150696867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5.9392233880046694</v>
      </c>
      <c r="L51" s="21">
        <f t="shared" si="35"/>
        <v>5.1319119659439316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6.5610491803278687E-2</v>
      </c>
      <c r="P51" s="25">
        <f>VLOOKUP(A51,'[1]Valuation Sheet'!$B:$W,21,FALSE)</f>
        <v>1.59843396500542</v>
      </c>
      <c r="Q51" s="26">
        <f>P51/5</f>
        <v>0.31968679300108399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1.00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7.363782051282052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41.590909090909093</v>
      </c>
      <c r="L52" s="21">
        <f t="shared" si="35"/>
        <v>4.9207055149216163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6.0015999999999993E-2</v>
      </c>
      <c r="P52" s="25">
        <f>VLOOKUP(A52,'[1]Valuation Sheet'!$B:$W,21,FALSE)</f>
        <v>4.7524990698745109</v>
      </c>
      <c r="Q52" s="26">
        <f>P52/5</f>
        <v>0.95049981397490213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14.00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4.6543317959468906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8.3932530914206271</v>
      </c>
      <c r="L53" s="21">
        <f t="shared" si="35"/>
        <v>9.3556848770262029</v>
      </c>
      <c r="M53" s="21">
        <f>VLOOKUP(A53,'[1]Business Score'!$A:$BU,73,)</f>
        <v>10.072772504247979</v>
      </c>
      <c r="N53" s="21">
        <f t="shared" si="33"/>
        <v>3.0079505746005371</v>
      </c>
      <c r="O53" s="8">
        <f>IFERROR(R53/B53,"")</f>
        <v>7.1385714285714288E-2</v>
      </c>
      <c r="P53" s="25">
        <f>VLOOKUP(A53,'[1]Valuation Sheet'!$B:$W,21,FALSE)</f>
        <v>-0.25077766849331962</v>
      </c>
      <c r="Q53" s="26">
        <f>P53/5</f>
        <v>-5.0155533698663921E-2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1,270.00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80.056312740825661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23.4067520327485</v>
      </c>
      <c r="L54" s="21">
        <f t="shared" si="35"/>
        <v>30.749338767933892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4.6119527559055122E-2</v>
      </c>
      <c r="P54" s="25">
        <f>VLOOKUP(A54,'[1]Valuation Sheet'!$B:$W,21,FALSE)</f>
        <v>-0.79549299928988626</v>
      </c>
      <c r="Q54" s="26">
        <f>P54/5</f>
        <v>-0.15909859985797725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8.00</v>
      </c>
      <c r="C57" s="21">
        <f>IFERROR(VLOOKUP(A57,'[1]Business Score'!$A:$O,15,FALSE),"")</f>
        <v>0.39106888888888836</v>
      </c>
      <c r="D57" s="21">
        <f>IFERROR(B57/VLOOKUP(A57,'[1]Business Score'!$A:$Q,17,FALSE),"")</f>
        <v>6.8714666666666666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20.456753854109277</v>
      </c>
      <c r="L57" s="21">
        <f t="shared" ref="L57:L59" si="39">IFERROR(B57/E57,"")</f>
        <v>5.5636959968308952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0.93744000000000005</v>
      </c>
      <c r="P57" s="25">
        <f>VLOOKUP(A57,'[1]Valuation Sheet'!$B:$W,21,FALSE)</f>
        <v>0.49574921135887995</v>
      </c>
      <c r="Q57" s="26">
        <f>P57/5</f>
        <v>9.9149842271775993E-2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1.46</v>
      </c>
      <c r="C61" s="21">
        <f>IFERROR(VLOOKUP(A61,'[1]Business Score'!$A:$O,15,FALSE),"")</f>
        <v>0.53142259615384602</v>
      </c>
      <c r="D61" s="21">
        <f>IFERROR(B61/VLOOKUP(A61,'[1]Business Score'!$A:$Q,17,FALSE),"")</f>
        <v>8.8701576923076928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2.7473427185195041</v>
      </c>
      <c r="L61" s="21">
        <f t="shared" ref="L61" si="41">IFERROR(B61/E61,"")</f>
        <v>3.7069702291281148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4.4193622183668966</v>
      </c>
      <c r="Q61" s="26">
        <f>P61/5</f>
        <v>0.88387244367337936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4.29</v>
      </c>
      <c r="C65" s="21">
        <f>IFERROR(VLOOKUP(A65,'[1]Business Score'!$A:$O,15,FALSE),"")</f>
        <v>0.48153839999999865</v>
      </c>
      <c r="D65" s="21">
        <f>IFERROR(B65/VLOOKUP(A65,'[1]Business Score'!$A:$Q,17,FALSE),"")</f>
        <v>3.6014730875675678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8.9089468254245396</v>
      </c>
      <c r="L65" s="21">
        <f t="shared" si="45"/>
        <v>17.748156636936457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4.858391608391608E-2</v>
      </c>
      <c r="P65" s="25">
        <f>VLOOKUP(A65,'[1]Valuation Sheet'!$B:$W,21,FALSE)</f>
        <v>-0.23316849216642488</v>
      </c>
      <c r="Q65" s="26">
        <f>P65/5</f>
        <v>-4.6633698433284979E-2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0.64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2.485323204394172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1.4072905468608221</v>
      </c>
      <c r="L67" s="21">
        <f t="shared" ref="L67" si="47">IFERROR(B67/E67,"")</f>
        <v>0.94534700067116417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7.8164062499999992E-2</v>
      </c>
      <c r="P67" s="25">
        <f>VLOOKUP(A67,'[1]Valuation Sheet'!$B:$W,21,FALSE)</f>
        <v>6.1700450830301703</v>
      </c>
      <c r="Q67" s="26">
        <f>P67/5</f>
        <v>1.234009016606034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0.33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1.1077218780135003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3.3454839567452632</v>
      </c>
      <c r="L68" s="21">
        <f t="shared" ref="L68:L77" si="50">IFERROR(B68/E68,"")</f>
        <v>3.1279975875379926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0.12118181818181817</v>
      </c>
      <c r="P68" s="25">
        <f>VLOOKUP(A68,'[1]Valuation Sheet'!$B:$W,21,FALSE)</f>
        <v>2.3276927781565266</v>
      </c>
      <c r="Q68" s="26">
        <f>P68/5</f>
        <v>0.46553855563130531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0.47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1.4968697674418605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7.6670940916713102</v>
      </c>
      <c r="L69" s="21">
        <f t="shared" si="50"/>
        <v>3.8125523717708107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8.5072340425531912E-2</v>
      </c>
      <c r="P69" s="25">
        <f>VLOOKUP(A69,'[1]Valuation Sheet'!$B:$W,21,FALSE)</f>
        <v>1.9038720407469172</v>
      </c>
      <c r="Q69" s="26">
        <f>P69/5</f>
        <v>0.38077440814938346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0.23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0.88587815129811998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2.8919538746245839</v>
      </c>
      <c r="L72" s="21">
        <f t="shared" si="50"/>
        <v>1.4552868687603007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8.6921739130434772E-2</v>
      </c>
      <c r="P72" s="25">
        <f>VLOOKUP(A72,'[1]Valuation Sheet'!$B:$W,21,FALSE)</f>
        <v>4.1103766076044383</v>
      </c>
      <c r="Q72" s="26">
        <f>P72/5</f>
        <v>0.82207532152088769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2.15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2.599155093604312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5.5737112511194562</v>
      </c>
      <c r="L73" s="21">
        <f t="shared" si="50"/>
        <v>5.9905158747995122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4.4713953488372093E-2</v>
      </c>
      <c r="P73" s="25">
        <f>VLOOKUP(A73,'[1]Valuation Sheet'!$B:$W,21,FALSE)</f>
        <v>0.41942741173260178</v>
      </c>
      <c r="Q73" s="26">
        <f>P73/5</f>
        <v>8.3885482346520351E-2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0.39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1.4230193821624317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14.858538918881866</v>
      </c>
      <c r="L77" s="21">
        <f t="shared" si="50"/>
        <v>5.0322807255214803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1.6776318754371151</v>
      </c>
      <c r="Q77" s="26">
        <f t="shared" si="53"/>
        <v>0.335526375087423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19.70</v>
      </c>
      <c r="C79" s="21">
        <f>IFERROR(VLOOKUP(A79,'[1]Business Score'!$A:$O,15,FALSE),"")</f>
        <v>3.050119845329883</v>
      </c>
      <c r="D79" s="21">
        <f>IFERROR(B79/VLOOKUP(A79,'[1]Business Score'!$A:$Q,17,FALSE),"")</f>
        <v>25.363649546032331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6.4587626057261902</v>
      </c>
      <c r="L79" s="21">
        <f t="shared" ref="L79" si="55">IFERROR(B79/E79,"")</f>
        <v>5.4867547104608816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0.10152284263959391</v>
      </c>
      <c r="P79" s="25">
        <f>VLOOKUP(A79,'[1]Valuation Sheet'!$B:$W,21,FALSE)</f>
        <v>0.79799042548046328</v>
      </c>
      <c r="Q79" s="26">
        <f t="shared" si="53"/>
        <v>0.15959808509609266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2.70</v>
      </c>
      <c r="C80" s="21">
        <f>IFERROR(VLOOKUP(A80,'[1]Business Score'!$A:$O,15,FALSE),"")</f>
        <v>0.77615076923076631</v>
      </c>
      <c r="D80" s="21">
        <f>IFERROR(B80/VLOOKUP(A80,'[1]Business Score'!$A:$Q,17,FALSE),"")</f>
        <v>7.9846377726750868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>BUY</v>
      </c>
      <c r="K80" s="7">
        <f t="shared" ref="K80:K86" si="57">IFERROR(B80/C80,"")</f>
        <v>3.4787055647396157</v>
      </c>
      <c r="L80" s="21">
        <f t="shared" ref="L80:L86" si="58">IFERROR(B80/E80,"")</f>
        <v>1.9087893113785093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0.14808888888888888</v>
      </c>
      <c r="P80" s="25">
        <f>VLOOKUP(A80,'[1]Valuation Sheet'!$B:$W,21,FALSE)</f>
        <v>4.0778317400672659</v>
      </c>
      <c r="Q80" s="26">
        <f t="shared" si="53"/>
        <v>0.81556634801345318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18.05</v>
      </c>
      <c r="C81" s="21">
        <f>IFERROR(VLOOKUP(A81,'[1]Business Score'!$A:$O,15,FALSE),"")</f>
        <v>0.27805461538462334</v>
      </c>
      <c r="D81" s="21">
        <f>IFERROR(B81/VLOOKUP(A81,'[1]Business Score'!$A:$Q,17,FALSE),"")</f>
        <v>43.802647835464789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64.915304408927213</v>
      </c>
      <c r="L81" s="21">
        <f t="shared" si="58"/>
        <v>3.4559200409985853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2.261872872024937</v>
      </c>
      <c r="Q81" s="26">
        <f t="shared" si="53"/>
        <v>0.45237457440498741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/>
      </c>
      <c r="C83" s="21">
        <f>IFERROR(VLOOKUP(A83,'[1]Business Score'!$A:$O,15,FALSE),"")</f>
        <v>-4.9802787511319266</v>
      </c>
      <c r="D83" s="21" t="str">
        <f>IFERROR(B83/VLOOKUP(A83,'[1]Business Score'!$A:$Q,17,FALSE),"")</f>
        <v/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FAIRLY PRICED</v>
      </c>
      <c r="J83" s="32" t="e">
        <f t="shared" si="52"/>
        <v>#VALUE!</v>
      </c>
      <c r="K83" s="7" t="str">
        <f t="shared" si="57"/>
        <v/>
      </c>
      <c r="L83" s="21" t="str">
        <f t="shared" si="58"/>
        <v/>
      </c>
      <c r="M83" s="21">
        <f>VLOOKUP(A83,'[1]Business Score'!$A:$BU,73,)</f>
        <v>8.1185970453268705</v>
      </c>
      <c r="N83" s="21" t="str">
        <f t="shared" si="59"/>
        <v/>
      </c>
      <c r="O83" s="8" t="str">
        <f>IFERROR(R83/B83,"")</f>
        <v/>
      </c>
      <c r="P83" s="25" t="e">
        <f>VLOOKUP(A83,'[1]Valuation Sheet'!$B:$W,21,FALSE)</f>
        <v>#N/A</v>
      </c>
      <c r="Q83" s="26" t="e">
        <f t="shared" si="53"/>
        <v>#N/A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3.70</v>
      </c>
      <c r="C84" s="21">
        <f>IFERROR(VLOOKUP(A84,'[1]Business Score'!$A:$O,15,FALSE),"")</f>
        <v>2.316793483507642</v>
      </c>
      <c r="D84" s="21">
        <f>IFERROR(B84/VLOOKUP(A84,'[1]Business Score'!$A:$Q,17,FALSE),"")</f>
        <v>20.622120488736925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1.5970348787403241</v>
      </c>
      <c r="L84" s="21">
        <f t="shared" si="58"/>
        <v>-5.0501281561894888</v>
      </c>
      <c r="M84" s="21">
        <f>VLOOKUP(A84,'[1]Business Score'!$A:$BU,73,)</f>
        <v>-0.41726384907277192</v>
      </c>
      <c r="N84" s="21">
        <f t="shared" si="59"/>
        <v>0.1794189885574963</v>
      </c>
      <c r="O84" s="8">
        <f>IFERROR(R84/B84,"")</f>
        <v>0</v>
      </c>
      <c r="P84" s="25">
        <f>VLOOKUP(A84,'[1]Valuation Sheet'!$B:$W,21,FALSE)</f>
        <v>2.0469811127272828</v>
      </c>
      <c r="Q84" s="26">
        <f t="shared" si="53"/>
        <v>0.40939622254545655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490.00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852.61199102712237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6.4264515122473096</v>
      </c>
      <c r="L85" s="21">
        <f t="shared" si="58"/>
        <v>8.8535467618199544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3.6928571428571429E-2</v>
      </c>
      <c r="P85" s="25">
        <f>VLOOKUP(A85,'[1]Valuation Sheet'!$B:$W,21,FALSE)</f>
        <v>0.70676964630087635</v>
      </c>
      <c r="Q85" s="26">
        <f t="shared" si="53"/>
        <v>0.14135392926017526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114.80</v>
      </c>
      <c r="C86" s="21">
        <f>IFERROR(VLOOKUP(A86,'[1]Business Score'!$A:$O,15,FALSE),"")</f>
        <v>23.447493520264</v>
      </c>
      <c r="D86" s="21">
        <f>IFERROR(B86/VLOOKUP(A86,'[1]Business Score'!$A:$Q,17,FALSE),"")</f>
        <v>79.991250211320391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4.8960457074350625</v>
      </c>
      <c r="L86" s="21">
        <f t="shared" si="58"/>
        <v>3.8118315052410869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0.14802439024390246</v>
      </c>
      <c r="P86" s="25">
        <f>VLOOKUP(A86,'[1]Valuation Sheet'!$B:$W,21,FALSE)</f>
        <v>0.83995924745267891</v>
      </c>
      <c r="Q86" s="26">
        <f t="shared" si="53"/>
        <v>0.16799184949053578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1.32</v>
      </c>
      <c r="C88" s="21">
        <f>IFERROR(VLOOKUP(A88,'[1]Business Score'!$A:$O,15,FALSE),"")</f>
        <v>0.51842638432368471</v>
      </c>
      <c r="D88" s="21">
        <f>IFERROR(B88/VLOOKUP(A88,'[1]Business Score'!$A:$Q,17,FALSE),"")</f>
        <v>4.0805199855559566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2.5461667073947472</v>
      </c>
      <c r="L88" s="21">
        <f t="shared" ref="L88" si="61">IFERROR(B88/E88,"")</f>
        <v>1615.5326069258074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0.10609015151515151</v>
      </c>
      <c r="P88" s="25">
        <f>VLOOKUP(A88,'[1]Valuation Sheet'!$B:$W,21,FALSE)</f>
        <v>1.1997936152820934</v>
      </c>
      <c r="Q88" s="26">
        <f t="shared" si="53"/>
        <v>0.23995872305641869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1.62</v>
      </c>
      <c r="C89" s="21">
        <f>IFERROR(VLOOKUP(A89,'[1]Business Score'!$A:$O,15,FALSE),"")</f>
        <v>0.48077466910827327</v>
      </c>
      <c r="D89" s="21">
        <f>IFERROR(B89/VLOOKUP(A89,'[1]Business Score'!$A:$Q,17,FALSE),"")</f>
        <v>5.3506471801766295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3.3695618843745003</v>
      </c>
      <c r="L89" s="21">
        <f t="shared" ref="L89" si="64">IFERROR(B89/E89,"")</f>
        <v>3.4009471196044361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9.2592592592592587E-2</v>
      </c>
      <c r="P89" s="25">
        <f>VLOOKUP(A89,'[1]Valuation Sheet'!$B:$W,21,FALSE)</f>
        <v>2.9289808977080161</v>
      </c>
      <c r="Q89" s="26">
        <f t="shared" si="53"/>
        <v>0.58579617954160323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2019-08-14T13:42:28Z</dcterms:modified>
</cp:coreProperties>
</file>