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6909D798-4F50-475E-9AD6-227A65E88B0B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<sst xmlns="http://schemas.openxmlformats.org/spreadsheetml/2006/main" count="108" uniqueCount="108">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</sst>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3.140016932830645E-2</v>
          </cell>
          <cell r="H10" t="str">
            <v>2.35</v>
          </cell>
          <cell r="I10" t="str">
            <v>FAIRLY PRICED</v>
          </cell>
          <cell r="J10">
            <v>4.9038578092801028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5.6627405213666382E-2</v>
          </cell>
          <cell r="O10">
            <v>2.4830744022521163</v>
          </cell>
          <cell r="P10">
            <v>0.11325481042733299</v>
          </cell>
          <cell r="Q10">
            <v>2.6161488045042325</v>
          </cell>
          <cell r="R10">
            <v>0.22650962085466597</v>
          </cell>
          <cell r="S10">
            <v>2.8822976090084653</v>
          </cell>
          <cell r="T10">
            <v>0.45301924170933194</v>
          </cell>
          <cell r="U10">
            <v>3.4145952180169301</v>
          </cell>
          <cell r="V10">
            <v>1.1325481042733299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0.25033131396918434</v>
          </cell>
          <cell r="H12" t="str">
            <v>6.00</v>
          </cell>
          <cell r="I12" t="str">
            <v>UNDERPRICED</v>
          </cell>
          <cell r="J12">
            <v>2.1372787582489843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0.15750918045729034</v>
          </cell>
          <cell r="O12">
            <v>6.9450550827437425</v>
          </cell>
          <cell r="P12">
            <v>0.31501836091458069</v>
          </cell>
          <cell r="Q12">
            <v>7.8901101654874841</v>
          </cell>
          <cell r="R12">
            <v>0.63003672182916137</v>
          </cell>
          <cell r="S12">
            <v>9.7802203309749682</v>
          </cell>
          <cell r="T12">
            <v>1.2600734436583227</v>
          </cell>
          <cell r="U12">
            <v>13.560440661949936</v>
          </cell>
          <cell r="V12">
            <v>3.1501836091458069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8.2304151785236007E-2</v>
          </cell>
          <cell r="H13" t="str">
            <v>9.05</v>
          </cell>
          <cell r="I13" t="str">
            <v>UNDERPRICED</v>
          </cell>
          <cell r="J13">
            <v>4.436477851945603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8.0083565942415058E-2</v>
          </cell>
          <cell r="O13">
            <v>9.7747562717788572</v>
          </cell>
          <cell r="P13">
            <v>0.16016713188483012</v>
          </cell>
          <cell r="Q13">
            <v>10.499512543557714</v>
          </cell>
          <cell r="R13">
            <v>0.32033426376966023</v>
          </cell>
          <cell r="S13">
            <v>11.949025087115427</v>
          </cell>
          <cell r="T13">
            <v>0.64066852753932069</v>
          </cell>
          <cell r="U13">
            <v>14.848050174230853</v>
          </cell>
          <cell r="V13">
            <v>1.6016713188483016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-5.6573333825320128E-2</v>
          </cell>
          <cell r="H17" t="str">
            <v>29.20</v>
          </cell>
          <cell r="I17" t="str">
            <v>OVERPRICED</v>
          </cell>
          <cell r="J17">
            <v>5.4650011139845072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1.6089896550400162E-2</v>
          </cell>
          <cell r="O17">
            <v>29.669824979271684</v>
          </cell>
          <cell r="P17">
            <v>3.2179793100800325E-2</v>
          </cell>
          <cell r="Q17">
            <v>30.139649958543369</v>
          </cell>
          <cell r="R17">
            <v>6.4359586201600871E-2</v>
          </cell>
          <cell r="S17">
            <v>31.079299917086743</v>
          </cell>
          <cell r="T17">
            <v>0.12871917240320174</v>
          </cell>
          <cell r="U17">
            <v>32.958599834173491</v>
          </cell>
          <cell r="V17">
            <v>0.32179793100800413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-9.7853331125338699E-2</v>
          </cell>
          <cell r="H18" t="str">
            <v>38.50</v>
          </cell>
          <cell r="I18" t="str">
            <v>OVERPRICED</v>
          </cell>
          <cell r="J18">
            <v>7.8442805257391806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-2.9316063815325588E-3</v>
          </cell>
          <cell r="O18">
            <v>38.387133154310995</v>
          </cell>
          <cell r="P18">
            <v>-5.8632127630654507E-3</v>
          </cell>
          <cell r="Q18">
            <v>38.274266308621982</v>
          </cell>
          <cell r="R18">
            <v>-1.1726425526130568E-2</v>
          </cell>
          <cell r="S18">
            <v>38.048532617243971</v>
          </cell>
          <cell r="T18">
            <v>-2.3452851052261026E-2</v>
          </cell>
          <cell r="U18">
            <v>37.59706523448795</v>
          </cell>
          <cell r="V18">
            <v>-5.8632127630652842E-2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8.0455836668018588E-3</v>
          </cell>
          <cell r="H19" t="str">
            <v>2.20</v>
          </cell>
          <cell r="I19" t="str">
            <v>FAIRLY PRICED</v>
          </cell>
          <cell r="J19">
            <v>5.6639828233260738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4.58657930845352E-2</v>
          </cell>
          <cell r="O19">
            <v>2.3009047447859778</v>
          </cell>
          <cell r="P19">
            <v>9.17315861690704E-2</v>
          </cell>
          <cell r="Q19">
            <v>2.4018094895719551</v>
          </cell>
          <cell r="R19">
            <v>0.1834631723381408</v>
          </cell>
          <cell r="S19">
            <v>2.6036189791439099</v>
          </cell>
          <cell r="T19">
            <v>0.3669263446762816</v>
          </cell>
          <cell r="U19">
            <v>3.0072379582878197</v>
          </cell>
          <cell r="V19">
            <v>0.917315861690704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0.2384806454749871</v>
          </cell>
          <cell r="H20" t="str">
            <v>5.55</v>
          </cell>
          <cell r="I20" t="str">
            <v>UNDERPRICED</v>
          </cell>
          <cell r="J20">
            <v>2.2057126788489465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0.15204848423026718</v>
          </cell>
          <cell r="O20">
            <v>6.3938690874779827</v>
          </cell>
          <cell r="P20">
            <v>0.30409696846053436</v>
          </cell>
          <cell r="Q20">
            <v>7.2377381749559655</v>
          </cell>
          <cell r="R20">
            <v>0.60819393692106849</v>
          </cell>
          <cell r="S20">
            <v>8.9254763499119303</v>
          </cell>
          <cell r="T20">
            <v>1.2163878738421374</v>
          </cell>
          <cell r="U20">
            <v>12.300952699823862</v>
          </cell>
          <cell r="V20">
            <v>3.0409696846053436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-4.5785091046512606E-2</v>
          </cell>
          <cell r="H21" t="str">
            <v>6.55</v>
          </cell>
          <cell r="I21" t="str">
            <v>FAIRLY PRICED</v>
          </cell>
          <cell r="J21">
            <v>7.9536623045322665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2.1061035239098747E-2</v>
          </cell>
          <cell r="O21">
            <v>6.6879497808160968</v>
          </cell>
          <cell r="P21">
            <v>4.2122070478197271E-2</v>
          </cell>
          <cell r="Q21">
            <v>6.825899561632192</v>
          </cell>
          <cell r="R21">
            <v>8.4244140956394764E-2</v>
          </cell>
          <cell r="S21">
            <v>7.1017991232643851</v>
          </cell>
          <cell r="T21">
            <v>0.16848828191278953</v>
          </cell>
          <cell r="U21">
            <v>7.6535982465287713</v>
          </cell>
          <cell r="V21">
            <v>0.4212207047819736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5.4823506440800161E-2</v>
          </cell>
          <cell r="H22" t="str">
            <v>0.56</v>
          </cell>
          <cell r="I22" t="str">
            <v>UNDERPRICED</v>
          </cell>
          <cell r="J22">
            <v>6.4947761499081444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6.7420697478749902E-2</v>
          </cell>
          <cell r="O22">
            <v>0.59775559058810002</v>
          </cell>
          <cell r="P22">
            <v>0.13484139495749958</v>
          </cell>
          <cell r="Q22">
            <v>0.63551118117619987</v>
          </cell>
          <cell r="R22">
            <v>0.26968278991499917</v>
          </cell>
          <cell r="S22">
            <v>0.71102236235239957</v>
          </cell>
          <cell r="T22">
            <v>0.53936557982999855</v>
          </cell>
          <cell r="U22">
            <v>0.86204472470479931</v>
          </cell>
          <cell r="V22">
            <v>1.3484139495749963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6.7584372148674146E-2</v>
          </cell>
          <cell r="H23" t="str">
            <v>18.50</v>
          </cell>
          <cell r="I23" t="str">
            <v>UNDERPRICED</v>
          </cell>
          <cell r="J23">
            <v>3.278381035370789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7.3300805529924906E-2</v>
          </cell>
          <cell r="O23">
            <v>19.856064902303611</v>
          </cell>
          <cell r="P23">
            <v>0.14660161105984981</v>
          </cell>
          <cell r="Q23">
            <v>21.212129804607223</v>
          </cell>
          <cell r="R23">
            <v>0.29320322211969962</v>
          </cell>
          <cell r="S23">
            <v>23.924259609214442</v>
          </cell>
          <cell r="T23">
            <v>0.58640644423939947</v>
          </cell>
          <cell r="U23">
            <v>29.348519218428891</v>
          </cell>
          <cell r="V23">
            <v>1.4660161105984986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-0.16915219664041439</v>
          </cell>
          <cell r="H27" t="str">
            <v>15.30</v>
          </cell>
          <cell r="I27" t="str">
            <v>OVERPRICED</v>
          </cell>
          <cell r="J27">
            <v>47.68471573177623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-3.5785571210592559E-2</v>
          </cell>
          <cell r="O27">
            <v>14.752480760477935</v>
          </cell>
          <cell r="P27">
            <v>-7.1571142421185119E-2</v>
          </cell>
          <cell r="Q27">
            <v>14.204961520955868</v>
          </cell>
          <cell r="R27">
            <v>-0.14314228484237024</v>
          </cell>
          <cell r="S27">
            <v>13.109923041911737</v>
          </cell>
          <cell r="T27">
            <v>-0.28628456968474048</v>
          </cell>
          <cell r="U27">
            <v>10.919846083823471</v>
          </cell>
          <cell r="V27">
            <v>-0.71571142421185108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-0.12271345714924882</v>
          </cell>
          <cell r="H28" t="str">
            <v>58.00</v>
          </cell>
          <cell r="I28" t="str">
            <v>OVERPRICED</v>
          </cell>
          <cell r="J28">
            <v>10.877079101682883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-1.4386959845226199E-2</v>
          </cell>
          <cell r="O28">
            <v>57.165556328976884</v>
          </cell>
          <cell r="P28">
            <v>-2.8773919690452288E-2</v>
          </cell>
          <cell r="Q28">
            <v>56.331112657953767</v>
          </cell>
          <cell r="R28">
            <v>-5.7547839380904575E-2</v>
          </cell>
          <cell r="S28">
            <v>54.662225315907534</v>
          </cell>
          <cell r="T28">
            <v>-0.11509567876180915</v>
          </cell>
          <cell r="U28">
            <v>51.324450631815068</v>
          </cell>
          <cell r="V28">
            <v>-0.28773919690452299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-4.8511705060605717E-2</v>
          </cell>
          <cell r="H30" t="str">
            <v>13.05</v>
          </cell>
          <cell r="I30" t="str">
            <v>FAIRLY PRICED</v>
          </cell>
          <cell r="J30">
            <v>53.71740191789462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1.9804632626317931E-2</v>
          </cell>
          <cell r="O30">
            <v>13.30845045577345</v>
          </cell>
          <cell r="P30">
            <v>3.9609265252636083E-2</v>
          </cell>
          <cell r="Q30">
            <v>13.566900911546902</v>
          </cell>
          <cell r="R30">
            <v>7.9218530505272167E-2</v>
          </cell>
          <cell r="S30">
            <v>14.083801823093802</v>
          </cell>
          <cell r="T30">
            <v>0.15843706101054433</v>
          </cell>
          <cell r="U30">
            <v>15.117603646187604</v>
          </cell>
          <cell r="V30">
            <v>0.39609265252636061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-0.11968606781886586</v>
          </cell>
          <cell r="H32" t="str">
            <v>13.00</v>
          </cell>
          <cell r="I32" t="str">
            <v>OVERPRICED</v>
          </cell>
          <cell r="J32">
            <v>15.873093430304667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-1.2991962297007942E-2</v>
          </cell>
          <cell r="O32">
            <v>12.831104490138896</v>
          </cell>
          <cell r="P32">
            <v>-2.5983924594015884E-2</v>
          </cell>
          <cell r="Q32">
            <v>12.662208980277793</v>
          </cell>
          <cell r="R32">
            <v>-5.1967849188031545E-2</v>
          </cell>
          <cell r="S32">
            <v>12.324417960555589</v>
          </cell>
          <cell r="T32">
            <v>-0.10393569837606331</v>
          </cell>
          <cell r="U32">
            <v>11.648835921111177</v>
          </cell>
          <cell r="V32">
            <v>-0.25983924594015828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9.4819106918404922E-2</v>
          </cell>
          <cell r="H40" t="str">
            <v>1.01</v>
          </cell>
          <cell r="I40" t="str">
            <v>UNDERPRICED</v>
          </cell>
          <cell r="J40">
            <v>5.1887534466868441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8.5850360306000795E-2</v>
          </cell>
          <cell r="O40">
            <v>1.0967088639090607</v>
          </cell>
          <cell r="P40">
            <v>0.17170072061200159</v>
          </cell>
          <cell r="Q40">
            <v>1.1834177278181217</v>
          </cell>
          <cell r="R40">
            <v>0.34340144122400318</v>
          </cell>
          <cell r="S40">
            <v>1.3568354556362432</v>
          </cell>
          <cell r="T40">
            <v>0.68680288244800658</v>
          </cell>
          <cell r="U40">
            <v>1.7036709112724866</v>
          </cell>
          <cell r="V40">
            <v>1.7170072061200163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-0.13362654627798465</v>
          </cell>
          <cell r="H48" t="str">
            <v>10.80</v>
          </cell>
          <cell r="I48" t="str">
            <v>OVERPRICED</v>
          </cell>
          <cell r="J48">
            <v>28.276445264604561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-1.9415626764702876E-2</v>
          </cell>
          <cell r="O48">
            <v>10.590311230941209</v>
          </cell>
          <cell r="P48">
            <v>-3.8831253529405863E-2</v>
          </cell>
          <cell r="Q48">
            <v>10.380622461882417</v>
          </cell>
          <cell r="R48">
            <v>-7.7662507058811503E-2</v>
          </cell>
          <cell r="S48">
            <v>9.9612449237648359</v>
          </cell>
          <cell r="T48">
            <v>-0.15532501411762323</v>
          </cell>
          <cell r="U48">
            <v>9.1224898475296694</v>
          </cell>
          <cell r="V48">
            <v>-0.38831253529405818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-0.17315162358638458</v>
          </cell>
          <cell r="H49" t="str">
            <v>17.70</v>
          </cell>
          <cell r="I49" t="str">
            <v>OVERPRICED</v>
          </cell>
          <cell r="J49">
            <v>720.59913402287805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-3.7628476161043811E-2</v>
          </cell>
          <cell r="O49">
            <v>17.033975971949523</v>
          </cell>
          <cell r="P49">
            <v>-7.5256952322087844E-2</v>
          </cell>
          <cell r="Q49">
            <v>16.367951943899044</v>
          </cell>
          <cell r="R49">
            <v>-0.15051390464417569</v>
          </cell>
          <cell r="S49">
            <v>15.03590388779809</v>
          </cell>
          <cell r="T49">
            <v>-0.30102780928835138</v>
          </cell>
          <cell r="U49">
            <v>12.37180777559618</v>
          </cell>
          <cell r="V49">
            <v>-0.75256952322087833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-4.4859986096786854E-2</v>
          </cell>
          <cell r="H50" t="str">
            <v>11.25</v>
          </cell>
          <cell r="I50" t="str">
            <v>FAIRLY PRICED</v>
          </cell>
          <cell r="J50">
            <v>5.5323559615234617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2.1487316432521775E-2</v>
          </cell>
          <cell r="O50">
            <v>11.491732309865871</v>
          </cell>
          <cell r="P50">
            <v>4.2974632865043549E-2</v>
          </cell>
          <cell r="Q50">
            <v>11.733464619731739</v>
          </cell>
          <cell r="R50">
            <v>8.5949265730087099E-2</v>
          </cell>
          <cell r="S50">
            <v>12.216929239463481</v>
          </cell>
          <cell r="T50">
            <v>0.1718985314601742</v>
          </cell>
          <cell r="U50">
            <v>13.183858478926959</v>
          </cell>
          <cell r="V50">
            <v>0.42974632865043527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0.47847455645365056</v>
          </cell>
          <cell r="H52" t="str">
            <v>0.92</v>
          </cell>
          <cell r="I52" t="str">
            <v>UNDERPRICED</v>
          </cell>
          <cell r="J52">
            <v>4.5270490737278877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0.26263581901491895</v>
          </cell>
          <cell r="O52">
            <v>1.1616249534937255</v>
          </cell>
          <cell r="P52">
            <v>0.52527163802983812</v>
          </cell>
          <cell r="Q52">
            <v>1.4032499069874511</v>
          </cell>
          <cell r="R52">
            <v>1.0505432760596762</v>
          </cell>
          <cell r="S52">
            <v>1.8864998139749023</v>
          </cell>
          <cell r="T52">
            <v>2.1010865521193525</v>
          </cell>
          <cell r="U52">
            <v>2.8529996279498042</v>
          </cell>
          <cell r="V52">
            <v>5.2527163802983807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-0.1774541442838786</v>
          </cell>
          <cell r="H54" t="str">
            <v>1,250.00</v>
          </cell>
          <cell r="I54" t="str">
            <v>OVERPRICED</v>
          </cell>
          <cell r="J54">
            <v>30.265097212533359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-3.9611044363926373E-2</v>
          </cell>
          <cell r="O54">
            <v>1200.4861945450921</v>
          </cell>
          <cell r="P54">
            <v>-7.9222088727852524E-2</v>
          </cell>
          <cell r="Q54">
            <v>1150.9723890901844</v>
          </cell>
          <cell r="R54">
            <v>-0.15844417745570483</v>
          </cell>
          <cell r="S54">
            <v>1051.944778180369</v>
          </cell>
          <cell r="T54">
            <v>-0.31688835491140976</v>
          </cell>
          <cell r="U54">
            <v>853.88955636073774</v>
          </cell>
          <cell r="V54">
            <v>-0.79222088727852435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0.42667923400370544</v>
          </cell>
          <cell r="H63" t="str">
            <v>1.37</v>
          </cell>
          <cell r="I63" t="str">
            <v>UNDERPRICED</v>
          </cell>
          <cell r="J63">
            <v>3.4784583656887107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0.23876893572319968</v>
          </cell>
          <cell r="O63">
            <v>1.6971134419407836</v>
          </cell>
          <cell r="P63">
            <v>0.47753787144639914</v>
          </cell>
          <cell r="Q63">
            <v>2.0242268838815671</v>
          </cell>
          <cell r="R63">
            <v>0.95507574289279829</v>
          </cell>
          <cell r="S63">
            <v>2.6784537677631337</v>
          </cell>
          <cell r="T63">
            <v>1.9101514857855966</v>
          </cell>
          <cell r="U63">
            <v>3.9869075355262678</v>
          </cell>
          <cell r="V63">
            <v>4.775378714463991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0.10853108881550563</v>
          </cell>
          <cell r="H72" t="str">
            <v>0.48</v>
          </cell>
          <cell r="I72" t="str">
            <v>UNDERPRICED</v>
          </cell>
          <cell r="J72">
            <v>3.8936705073404023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9.2168735328234552E-2</v>
          </cell>
          <cell r="O72">
            <v>0.52424099295755255</v>
          </cell>
          <cell r="P72">
            <v>0.1843374706564691</v>
          </cell>
          <cell r="Q72">
            <v>0.56848198591510513</v>
          </cell>
          <cell r="R72">
            <v>0.36867494131293799</v>
          </cell>
          <cell r="S72">
            <v>0.65696397183021016</v>
          </cell>
          <cell r="T72">
            <v>0.73734988262587597</v>
          </cell>
          <cell r="U72">
            <v>0.83392794366042045</v>
          </cell>
          <cell r="V72">
            <v>1.8433747065646897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0.38</v>
          </cell>
          <cell r="I83" t="str">
            <v>FAIRLY PRICED</v>
          </cell>
          <cell r="J83">
            <v>4.9032478864055449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8.7404793607957165E-2</v>
          </cell>
          <cell r="O83">
            <v>0.41321382157102371</v>
          </cell>
          <cell r="P83">
            <v>0.17480958721591433</v>
          </cell>
          <cell r="Q83">
            <v>0.44642764314204747</v>
          </cell>
          <cell r="R83">
            <v>0.34961917443182866</v>
          </cell>
          <cell r="S83">
            <v>0.51285528628409494</v>
          </cell>
          <cell r="T83">
            <v>0.69923834886365777</v>
          </cell>
          <cell r="U83">
            <v>0.64571057256818998</v>
          </cell>
          <cell r="V83">
            <v>1.7480958721591442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0.14815529492249616</v>
          </cell>
          <cell r="H87" t="str">
            <v>18.35</v>
          </cell>
          <cell r="I87" t="str">
            <v>UNDERPRICED</v>
          </cell>
          <cell r="J87">
            <v>3.5133591552534096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0.11042726250694845</v>
          </cell>
          <cell r="O87">
            <v>20.376340267002504</v>
          </cell>
          <cell r="P87">
            <v>0.22085452501389713</v>
          </cell>
          <cell r="Q87">
            <v>22.402680534005015</v>
          </cell>
          <cell r="R87">
            <v>0.44170905002779426</v>
          </cell>
          <cell r="S87">
            <v>26.455361068010028</v>
          </cell>
          <cell r="T87">
            <v>0.88341810005558874</v>
          </cell>
          <cell r="U87">
            <v>34.560722136020054</v>
          </cell>
          <cell r="V87">
            <v>2.2085452501389709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-1.0942204598027905E-2</v>
          </cell>
          <cell r="H91" t="str">
            <v>480.00</v>
          </cell>
          <cell r="I91" t="str">
            <v>FAIRLY PRICED</v>
          </cell>
          <cell r="J91">
            <v>8.6728621340277101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3.711636736327395E-2</v>
          </cell>
          <cell r="O91">
            <v>497.81585633437152</v>
          </cell>
          <cell r="P91">
            <v>7.42327347265479E-2</v>
          </cell>
          <cell r="Q91">
            <v>515.63171266874303</v>
          </cell>
          <cell r="R91">
            <v>0.14846546945309558</v>
          </cell>
          <cell r="S91">
            <v>551.26342533748584</v>
          </cell>
          <cell r="T91">
            <v>0.29693093890619116</v>
          </cell>
          <cell r="U91">
            <v>622.5268506749718</v>
          </cell>
          <cell r="V91">
            <v>0.74232734726547789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-2.3556454063729436E-2</v>
          </cell>
          <cell r="H92" t="str">
            <v>129.90</v>
          </cell>
          <cell r="I92" t="str">
            <v>FAIRLY PRICED</v>
          </cell>
          <cell r="J92">
            <v>4.3132135237876064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3.1303818940557226E-2</v>
          </cell>
          <cell r="O92">
            <v>133.96636608037838</v>
          </cell>
          <cell r="P92">
            <v>6.2607637881114453E-2</v>
          </cell>
          <cell r="Q92">
            <v>138.03273216075678</v>
          </cell>
          <cell r="R92">
            <v>0.12521527576222868</v>
          </cell>
          <cell r="S92">
            <v>146.16546432151353</v>
          </cell>
          <cell r="T92">
            <v>0.25043055152445737</v>
          </cell>
          <cell r="U92">
            <v>162.43092864302702</v>
          </cell>
          <cell r="V92">
            <v>0.62607637881114342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0.48286773875060057</v>
          </cell>
          <cell r="H97" t="str">
            <v>4.95</v>
          </cell>
          <cell r="I97" t="str">
            <v>UNDERPRICED</v>
          </cell>
          <cell r="J97">
            <v>2.2742995624007443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0.2646601633804142</v>
          </cell>
          <cell r="O97">
            <v>6.2600678087330506</v>
          </cell>
          <cell r="P97">
            <v>0.52932032676082841</v>
          </cell>
          <cell r="Q97">
            <v>7.570135617466101</v>
          </cell>
          <cell r="R97">
            <v>1.0586406535216568</v>
          </cell>
          <cell r="S97">
            <v>10.190271234932201</v>
          </cell>
          <cell r="T97">
            <v>2.1172813070433141</v>
          </cell>
          <cell r="U97">
            <v>15.430542469864406</v>
          </cell>
          <cell r="V97">
            <v>5.293203267608285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30</v>
          </cell>
        </row>
        <row r="102">
          <cell r="I102">
            <v>20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3807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213300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223806.50000000003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859356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394240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63338.000000000007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189810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190736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21599.200000000001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580900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131580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464000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171477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209430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41056.5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20304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88500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135000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7295.6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990825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2849.6000000000004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2064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5084.3999999999996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23855.000000000004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282451.20000000001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44103.648000000001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2001.0375000000001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18/07/2019 14:39:25.025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18/07/2019 14:39:25.025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55.80</v>
      </c>
      <c r="C7" s="21">
        <f>IFERROR(VLOOKUP(A7,'[1]Business Score'!$A:$O,15,FALSE),"")</f>
        <v>8.9126322189724441</v>
      </c>
      <c r="D7" s="21">
        <f>IFERROR(B7/VLOOKUP(A7,'[1]Business Score'!$A:$Q,17,FALSE),"")</f>
        <v>30.94742166451762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6.2607766851657765</v>
      </c>
      <c r="L7" s="21">
        <f t="shared" si="3"/>
        <v>8.3315109355121777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5.3799283154121864E-2</v>
      </c>
      <c r="P7" s="25">
        <f>VLOOKUP(A7,'[1]Valuation Sheet'!$B:$W,21,FALSE)</f>
        <v>-2.8277853365201056E-2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2.35</v>
      </c>
      <c r="C10" s="21">
        <f>IFERROR(VLOOKUP(A10,'[1]Business Score'!$A:$O,15,FALSE),"")</f>
        <v>0.31064012345679054</v>
      </c>
      <c r="D10" s="21">
        <f>IFERROR(B10/VLOOKUP(A10,'[1]Business Score'!$A:$Q,17,FALSE),"")</f>
        <v>3.9036049382716045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7.5650240344012758</v>
      </c>
      <c r="L10" s="21">
        <f t="shared" ref="L10" si="5">IFERROR(B10/E10,"")</f>
        <v>4.9038578092801028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0.10634042553191488</v>
      </c>
      <c r="P10" s="25">
        <f>VLOOKUP(A10,'[1]Valuation Sheet'!$B:$W,21,FALSE)</f>
        <v>1.1325481042733299</v>
      </c>
      <c r="Q10" s="26">
        <f>P10/5</f>
        <v>0.22650962085466597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6.00</v>
      </c>
      <c r="C12" s="21">
        <f>IFERROR(VLOOKUP(A12,'[1]Business Score'!$A:$O,15,FALSE),"")</f>
        <v>2.6717605344585071</v>
      </c>
      <c r="D12" s="21">
        <f>IFERROR(B12/VLOOKUP(A12,'[1]Business Score'!$A:$Q,17,FALSE),"")</f>
        <v>14.968396442713406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2.2457102433456058</v>
      </c>
      <c r="L12" s="21">
        <f t="shared" ref="L12" si="7">IFERROR(B12/E12,"")</f>
        <v>2.1372787582489843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8.0853333333333346E-2</v>
      </c>
      <c r="P12" s="25">
        <f>VLOOKUP(A12,'[1]Valuation Sheet'!$B:$W,21,FALSE)</f>
        <v>3.1501836091458069</v>
      </c>
      <c r="Q12" s="26">
        <f>P12/5</f>
        <v>0.63003672182916137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9.05</v>
      </c>
      <c r="C13" s="21">
        <f>IFERROR(VLOOKUP(A13,'[1]Business Score'!$A:$O,15,FALSE),"")</f>
        <v>4.1313735948241002</v>
      </c>
      <c r="D13" s="21">
        <f>IFERROR(B13/VLOOKUP(A13,'[1]Business Score'!$A:$Q,17,FALSE),"")</f>
        <v>26.839470253628072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2.190554737373084</v>
      </c>
      <c r="L13" s="21">
        <f t="shared" ref="L13:L23" si="10">IFERROR(B13/E13,"")</f>
        <v>4.436477851945603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1.6016713188483016</v>
      </c>
      <c r="Q13" s="26">
        <f>P13/5</f>
        <v>0.32033426376966034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5.65</v>
      </c>
      <c r="C14" s="21">
        <f>IFERROR(VLOOKUP(A14,'[1]Business Score'!$A:$O,15,FALSE),"")</f>
        <v>1.6641782729805015</v>
      </c>
      <c r="D14" s="21">
        <f>IFERROR(B14/VLOOKUP(A14,'[1]Business Score'!$A:$Q,17,FALSE),"")</f>
        <v>14.781253481894151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3.3950689608998394</v>
      </c>
      <c r="L14" s="21">
        <f t="shared" si="10"/>
        <v>3.3064648580328759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4.3975221238938045E-2</v>
      </c>
      <c r="P14" s="25">
        <f>VLOOKUP(A14,'[1]Valuation Sheet'!$B:$W,21,FALSE)</f>
        <v>2.2650102737149536</v>
      </c>
      <c r="Q14" s="26">
        <f>P14/5</f>
        <v>0.45300205474299071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1.60</v>
      </c>
      <c r="C15" s="21">
        <f>IFERROR(VLOOKUP(A15,'[1]Business Score'!$A:$O,15,FALSE),"")</f>
        <v>0.75613777777777902</v>
      </c>
      <c r="D15" s="21">
        <f>IFERROR(B15/VLOOKUP(A15,'[1]Business Score'!$A:$Q,17,FALSE),"")</f>
        <v>9.4918279797979785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2.1160164814172573</v>
      </c>
      <c r="L15" s="21">
        <f t="shared" si="10"/>
        <v>2.1529510472428135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6.2521874999999991E-2</v>
      </c>
      <c r="P15" s="25">
        <f>VLOOKUP(A15,'[1]Valuation Sheet'!$B:$W,21,FALSE)</f>
        <v>5.2970966904493952</v>
      </c>
      <c r="Q15" s="26">
        <f>P15/5</f>
        <v>1.0594193380898791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6.9724076406851694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2.0218092994853007</v>
      </c>
      <c r="L16" s="21">
        <f t="shared" si="10"/>
        <v>2.3335848021700119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6.9046874999999994E-2</v>
      </c>
      <c r="P16" s="25">
        <f>VLOOKUP(A16,'[1]Valuation Sheet'!$B:$W,21,FALSE)</f>
        <v>3.9528333377793938</v>
      </c>
      <c r="Q16" s="26">
        <f>P16/5</f>
        <v>0.79056666755587879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29.20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18.24855593558156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4.6542346708149696</v>
      </c>
      <c r="L17" s="21">
        <f t="shared" si="10"/>
        <v>5.4650011139845072</v>
      </c>
      <c r="M17" s="21">
        <f>VLOOKUP(A17,'[1]Business Score'!$A:$BU,73,)</f>
        <v>4.5047435094937383</v>
      </c>
      <c r="N17" s="21">
        <f t="shared" si="8"/>
        <v>1.6001266129263958</v>
      </c>
      <c r="O17" s="8">
        <f>IFERROR(R17/B17,"")</f>
        <v>9.375E-2</v>
      </c>
      <c r="P17" s="25">
        <f>VLOOKUP(A17,'[1]Valuation Sheet'!$B:$W,21,FALSE)</f>
        <v>0.32179793100800413</v>
      </c>
      <c r="Q17" s="26">
        <f>P17/5</f>
        <v>6.435958620160083E-2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38.50</v>
      </c>
      <c r="C18" s="21">
        <f>IFERROR(VLOOKUP(A18,'[1]Business Score'!$A:$O,15,FALSE),"")</f>
        <v>7.26953125</v>
      </c>
      <c r="D18" s="21">
        <f>IFERROR(B18/VLOOKUP(A18,'[1]Business Score'!$A:$Q,17,FALSE),"")</f>
        <v>23.712940738075655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5.2960773777538961</v>
      </c>
      <c r="L18" s="21">
        <f t="shared" si="10"/>
        <v>7.8442805257391806</v>
      </c>
      <c r="M18" s="21">
        <f>VLOOKUP(A18,'[1]Business Score'!$A:$BU,73,)</f>
        <v>7.7848065709929299</v>
      </c>
      <c r="N18" s="21">
        <f t="shared" si="8"/>
        <v>1.6235860589901825</v>
      </c>
      <c r="O18" s="8">
        <f>IFERROR(R18/B18,"")</f>
        <v>3.9429870129870134E-2</v>
      </c>
      <c r="P18" s="25">
        <f>VLOOKUP(A18,'[1]Valuation Sheet'!$B:$W,21,FALSE)</f>
        <v>-5.8632127630652842E-2</v>
      </c>
      <c r="Q18" s="26">
        <f>P18/5</f>
        <v>-1.1726425526130568E-2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2.20</v>
      </c>
      <c r="C19" s="21">
        <f>IFERROR(VLOOKUP(A19,'[1]Business Score'!$A:$O,15,FALSE),"")</f>
        <v>0.3201806182702327</v>
      </c>
      <c r="D19" s="21">
        <f>IFERROR(B19/VLOOKUP(A19,'[1]Business Score'!$A:$Q,17,FALSE),"")</f>
        <v>3.1937727665410893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6.871121718377089</v>
      </c>
      <c r="L19" s="21">
        <f t="shared" si="10"/>
        <v>5.6639828233260738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9.054545454545454E-3</v>
      </c>
      <c r="P19" s="25">
        <f>VLOOKUP(A19,'[1]Valuation Sheet'!$B:$W,21,FALSE)</f>
        <v>0.917315861690704</v>
      </c>
      <c r="Q19" s="26">
        <f>P19/5</f>
        <v>0.1834631723381408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5.55</v>
      </c>
      <c r="C20" s="21">
        <f>IFERROR(VLOOKUP(A20,'[1]Business Score'!$A:$O,15,FALSE),"")</f>
        <v>2.2984502923976606</v>
      </c>
      <c r="D20" s="21">
        <f>IFERROR(B20/VLOOKUP(A20,'[1]Business Score'!$A:$Q,17,FALSE),"")</f>
        <v>13.708164528969483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2.4146704491966364</v>
      </c>
      <c r="L20" s="21">
        <f t="shared" si="10"/>
        <v>2.2057126788489465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0.1531891891891892</v>
      </c>
      <c r="P20" s="25">
        <f>VLOOKUP(A20,'[1]Valuation Sheet'!$B:$W,21,FALSE)</f>
        <v>3.0409696846053436</v>
      </c>
      <c r="Q20" s="26">
        <f>P20/5</f>
        <v>0.60819393692106871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6.55</v>
      </c>
      <c r="C21" s="21">
        <f>IFERROR(VLOOKUP(A21,'[1]Business Score'!$A:$O,15,FALSE),"")</f>
        <v>0.63368818681318684</v>
      </c>
      <c r="D21" s="21">
        <f>IFERROR(B21/VLOOKUP(A21,'[1]Business Score'!$A:$Q,17,FALSE),"")</f>
        <v>7.8684811312718281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FAIRLY PRICED</v>
      </c>
      <c r="J21" s="34" t="str">
        <f t="shared" si="1"/>
        <v/>
      </c>
      <c r="K21" s="7">
        <f t="shared" si="9"/>
        <v>10.336313878502139</v>
      </c>
      <c r="L21" s="21">
        <f t="shared" si="10"/>
        <v>7.9536623045322665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0.4212207047819736</v>
      </c>
      <c r="Q21" s="26">
        <f>P21/5</f>
        <v>8.4244140956394722E-2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0.56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1.2314373623714459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UNDERPRICED</v>
      </c>
      <c r="J22" s="34" t="str">
        <f t="shared" si="1"/>
        <v>BUY</v>
      </c>
      <c r="K22" s="7">
        <f t="shared" si="9"/>
        <v>6.493228904717057</v>
      </c>
      <c r="L22" s="21">
        <f t="shared" si="10"/>
        <v>6.4947761499081444</v>
      </c>
      <c r="M22" s="21">
        <f>VLOOKUP(A22,'[1]Business Score'!$A:$BU,73,)</f>
        <v>12.180238620377542</v>
      </c>
      <c r="N22" s="21">
        <f t="shared" si="8"/>
        <v>0.45475313411116391</v>
      </c>
      <c r="O22" s="8">
        <f>IFERROR(R22/B22,"")</f>
        <v>0</v>
      </c>
      <c r="P22" s="25">
        <f>VLOOKUP(A22,'[1]Valuation Sheet'!$B:$W,21,FALSE)</f>
        <v>1.3484139495749963</v>
      </c>
      <c r="Q22" s="26">
        <f>P22/5</f>
        <v>0.26968278991499928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18.50</v>
      </c>
      <c r="C23" s="21">
        <f>IFERROR(VLOOKUP(A23,'[1]Business Score'!$A:$O,15,FALSE),"")</f>
        <v>6.16</v>
      </c>
      <c r="D23" s="21">
        <f>IFERROR(B23/VLOOKUP(A23,'[1]Business Score'!$A:$Q,17,FALSE),"")</f>
        <v>26.120523227637776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3.0032467532467533</v>
      </c>
      <c r="L23" s="21">
        <f t="shared" si="10"/>
        <v>3.278381035370789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0.15131351351351352</v>
      </c>
      <c r="P23" s="25">
        <f>VLOOKUP(A23,'[1]Valuation Sheet'!$B:$W,21,FALSE)</f>
        <v>1.4660161105984986</v>
      </c>
      <c r="Q23" s="26">
        <f>P23/5</f>
        <v>0.29320322211969974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15.30</v>
      </c>
      <c r="C27" s="21">
        <f>IFERROR(VLOOKUP(A27,'[1]Business Score'!$A:$O,15,FALSE),"")</f>
        <v>0.12027406976744236</v>
      </c>
      <c r="D27" s="21">
        <f>IFERROR(B27/VLOOKUP(A27,'[1]Business Score'!$A:$Q,17,FALSE),"")</f>
        <v>4.9274409302325584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127.20946443055875</v>
      </c>
      <c r="L27" s="21">
        <f t="shared" si="14"/>
        <v>47.68471573177623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-0.71571142421185108</v>
      </c>
      <c r="Q27" s="26">
        <f>P27/5</f>
        <v>-0.14314228484237021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58.00</v>
      </c>
      <c r="C28" s="21">
        <f>IFERROR(VLOOKUP(A28,'[1]Business Score'!$A:$O,15,FALSE),"")</f>
        <v>1.0032041249999992</v>
      </c>
      <c r="D28" s="21">
        <f>IFERROR(B28/VLOOKUP(A28,'[1]Business Score'!$A:$Q,17,FALSE),"")</f>
        <v>22.605536831550801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57.814754300377345</v>
      </c>
      <c r="L28" s="21">
        <f t="shared" ref="L28" si="15">IFERROR(B28/E28,"")</f>
        <v>10.877079101682883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4.4575862068965515E-2</v>
      </c>
      <c r="P28" s="25">
        <f>VLOOKUP(A28,'[1]Valuation Sheet'!$B:$W,21,FALSE)</f>
        <v>-0.28773919690452299</v>
      </c>
      <c r="Q28" s="26">
        <f>P28/5</f>
        <v>-5.7547839380904596E-2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13.05</v>
      </c>
      <c r="C30" s="21">
        <f>IFERROR(VLOOKUP(A30,'[1]Business Score'!$A:$O,15,FALSE),"")</f>
        <v>0.43617351598173515</v>
      </c>
      <c r="D30" s="21">
        <f>IFERROR(B30/VLOOKUP(A30,'[1]Business Score'!$A:$Q,17,FALSE),"")</f>
        <v>27.600293812785388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29.919285609597793</v>
      </c>
      <c r="L30" s="21">
        <f t="shared" ref="L30" si="16">IFERROR(B30/E30,"")</f>
        <v>53.71740191789462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9.5785440613026809E-2</v>
      </c>
      <c r="P30" s="25">
        <f>VLOOKUP(A30,'[1]Valuation Sheet'!$B:$W,21,FALSE)</f>
        <v>0.39609265252636061</v>
      </c>
      <c r="Q30" s="26">
        <f>P30/5</f>
        <v>7.9218530505272125E-2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170.00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56.70189655172414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7.5783001345032988</v>
      </c>
      <c r="L31" s="21">
        <f t="shared" ref="L31:L32" si="18">IFERROR(B31/E31,"")</f>
        <v>11.013552493223024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9.4139117647058831E-2</v>
      </c>
      <c r="P31" s="25">
        <f>VLOOKUP(A31,'[1]Valuation Sheet'!$B:$W,21,FALSE)</f>
        <v>-0.32254169618708695</v>
      </c>
      <c r="Q31" s="26">
        <f>P31/5</f>
        <v>-6.4508339237417389E-2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13.00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8.1864449751470065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-15.142402061346823</v>
      </c>
      <c r="L32" s="21">
        <f t="shared" si="18"/>
        <v>15.873093430304667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0.11206730769230769</v>
      </c>
      <c r="P32" s="25">
        <f>VLOOKUP(A32,'[1]Valuation Sheet'!$B:$W,21,FALSE)</f>
        <v>-0.25983924594015828</v>
      </c>
      <c r="Q32" s="26">
        <f>P32/5</f>
        <v>-5.1967849188031656E-2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6.30</v>
      </c>
      <c r="C34" s="21">
        <f>IFERROR(VLOOKUP(A34,'[1]Business Score'!$A:$O,15,FALSE),"")</f>
        <v>1.1058898626733831</v>
      </c>
      <c r="D34" s="21">
        <f>IFERROR(B34/VLOOKUP(A34,'[1]Business Score'!$A:$Q,17,FALSE),"")</f>
        <v>9.9975329514871287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>BUY</v>
      </c>
      <c r="K34" s="7">
        <f>IFERROR(B34/C34,"")</f>
        <v>5.6967698254963217</v>
      </c>
      <c r="L34" s="21">
        <f t="shared" ref="L34" si="20">IFERROR(B34/E34,"")</f>
        <v>5.9170934597095313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8.4464285714285714E-2</v>
      </c>
      <c r="P34" s="25">
        <f>VLOOKUP(A34,'[1]Valuation Sheet'!$B:$W,21,FALSE)</f>
        <v>0.90823916343297362</v>
      </c>
      <c r="Q34" s="26">
        <f>P34/5</f>
        <v>0.18164783268659473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1.01</v>
      </c>
      <c r="C40" s="21">
        <f>IFERROR(VLOOKUP(A40,'[1]Business Score'!$A:$O,15,FALSE),"")</f>
        <v>0.50742118081180831</v>
      </c>
      <c r="D40" s="21">
        <f>IFERROR(B40/VLOOKUP(A40,'[1]Business Score'!$A:$Q,17,FALSE),"")</f>
        <v>2.8100984349064544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1.9904569186176473</v>
      </c>
      <c r="L40" s="21">
        <f t="shared" si="26"/>
        <v>5.1887534466868441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2.9691089108910891E-2</v>
      </c>
      <c r="P40" s="25">
        <f>VLOOKUP(A40,'[1]Valuation Sheet'!$B:$W,21,FALSE)</f>
        <v>1.7170072061200163</v>
      </c>
      <c r="Q40" s="26">
        <f>P40/5</f>
        <v>0.34340144122400329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5.80</v>
      </c>
      <c r="C41" s="21">
        <f>IFERROR(VLOOKUP(A41,'[1]Business Score'!$A:$O,15,FALSE),"")</f>
        <v>-3.2890173611111093</v>
      </c>
      <c r="D41" s="21">
        <f>IFERROR(B41/VLOOKUP(A41,'[1]Business Score'!$A:$Q,17,FALSE),"")</f>
        <v>27.045055840773813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-1.7634446289576957</v>
      </c>
      <c r="L41" s="21">
        <f t="shared" si="26"/>
        <v>3.2503923683276081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</v>
      </c>
      <c r="P41" s="25">
        <f>VLOOKUP(A41,'[1]Valuation Sheet'!$B:$W,21,FALSE)</f>
        <v>3.5547160596691061</v>
      </c>
      <c r="Q41" s="26">
        <f>P41/5</f>
        <v>0.71094321193382126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18.00</v>
      </c>
      <c r="C44" s="21">
        <f>IFERROR(VLOOKUP(A44,'[1]Business Score'!$A:$O,15,FALSE),"")</f>
        <v>4.622587121212125</v>
      </c>
      <c r="D44" s="21">
        <f>IFERROR(B44/VLOOKUP(A44,'[1]Business Score'!$A:$Q,17,FALSE),"")</f>
        <v>26.831734848484849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>BUY</v>
      </c>
      <c r="K44" s="7">
        <f t="shared" ref="K44" si="27">IFERROR(B44/C44,"")</f>
        <v>3.8939233654248744</v>
      </c>
      <c r="L44" s="21">
        <f t="shared" ref="L44" si="28">IFERROR(B44/E44,"")</f>
        <v>5.1399362008621132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0.11168055555555556</v>
      </c>
      <c r="P44" s="25">
        <f>VLOOKUP(A44,'[1]Valuation Sheet'!$B:$W,21,FALSE)</f>
        <v>0.97151151740818564</v>
      </c>
      <c r="Q44" s="26">
        <f>P44/5</f>
        <v>0.19430230348163713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1.65</v>
      </c>
      <c r="C46" s="21">
        <f>IFERROR(VLOOKUP(A46,'[1]Business Score'!$A:$O,15,FALSE),"")</f>
        <v>0.25016761363636353</v>
      </c>
      <c r="D46" s="21">
        <f>IFERROR(B46/VLOOKUP(A46,'[1]Business Score'!$A:$Q,17,FALSE),"")</f>
        <v>1.0023183724832214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6.5955779647736206</v>
      </c>
      <c r="L46" s="21">
        <f t="shared" ref="L46" si="30">IFERROR(B46/E46,"")</f>
        <v>8.0469669776175454</v>
      </c>
      <c r="M46" s="21">
        <f>VLOOKUP(A46,'[1]Business Score'!$A:$BU,73,)</f>
        <v>14.944825053870568</v>
      </c>
      <c r="N46" s="21">
        <f>IFERROR(B46/D46,"")</f>
        <v>1.6461835333938475</v>
      </c>
      <c r="O46" s="8">
        <f>IFERROR(R46/B46,"")</f>
        <v>0.12120303030303033</v>
      </c>
      <c r="P46" s="25">
        <f>VLOOKUP(A46,'[1]Valuation Sheet'!$B:$W,21,FALSE)</f>
        <v>-1.1112734267466395E-2</v>
      </c>
      <c r="Q46" s="26">
        <f>P46/5</f>
        <v>-2.2225468534932792E-3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10.80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7.0097132978723398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24.668169144134598</v>
      </c>
      <c r="L48" s="21">
        <f t="shared" ref="L48" si="32">IFERROR(B48/E48,"")</f>
        <v>28.276445264604561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2.1083333333333332E-2</v>
      </c>
      <c r="P48" s="25">
        <f>VLOOKUP(A48,'[1]Valuation Sheet'!$B:$W,21,FALSE)</f>
        <v>-0.38831253529405818</v>
      </c>
      <c r="Q48" s="26">
        <f>P48/5</f>
        <v>-7.7662507058811642E-2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17.70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6.2999019999999986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-76.432328888743029</v>
      </c>
      <c r="L49" s="21">
        <f t="shared" ref="L49:L54" si="35">IFERROR(B49/E49,"")</f>
        <v>720.59913402287805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1.1476271186440679E-2</v>
      </c>
      <c r="P49" s="25">
        <f>VLOOKUP(A49,'[1]Valuation Sheet'!$B:$W,21,FALSE)</f>
        <v>-0.75256952322087833</v>
      </c>
      <c r="Q49" s="26">
        <f>P49/5</f>
        <v>-0.15051390464417566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11.25</v>
      </c>
      <c r="C50" s="21">
        <f>IFERROR(VLOOKUP(A50,'[1]Business Score'!$A:$O,15,FALSE),"")</f>
        <v>1.8313723333333347</v>
      </c>
      <c r="D50" s="21">
        <f>IFERROR(B50/VLOOKUP(A50,'[1]Business Score'!$A:$Q,17,FALSE),"")</f>
        <v>8.8316233333333329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6.1429343423156029</v>
      </c>
      <c r="L50" s="21">
        <f t="shared" si="35"/>
        <v>5.5323559615234617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0.11154666666666666</v>
      </c>
      <c r="P50" s="25">
        <f>VLOOKUP(A50,'[1]Valuation Sheet'!$B:$W,21,FALSE)</f>
        <v>0.42974632865043527</v>
      </c>
      <c r="Q50" s="26">
        <f>P50/5</f>
        <v>8.5949265730087057E-2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0.92</v>
      </c>
      <c r="C52" s="21">
        <f>IFERROR(VLOOKUP(A52,'[1]Business Score'!$A:$O,15,FALSE),"")</f>
        <v>2.4043715846994534E-2</v>
      </c>
      <c r="D52" s="21">
        <f>IFERROR(B52/VLOOKUP(A52,'[1]Business Score'!$A:$Q,17,FALSE),"")</f>
        <v>6.7746794871794878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38.263636363636365</v>
      </c>
      <c r="L52" s="21">
        <f t="shared" si="35"/>
        <v>4.5270490737278877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6.5234782608695641E-2</v>
      </c>
      <c r="P52" s="25">
        <f>VLOOKUP(A52,'[1]Valuation Sheet'!$B:$W,21,FALSE)</f>
        <v>5.2527163802983807</v>
      </c>
      <c r="Q52" s="26">
        <f>P52/5</f>
        <v>1.0505432760596762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4.9867840670859538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8.9927711693792425</v>
      </c>
      <c r="L53" s="21">
        <f t="shared" si="35"/>
        <v>10.023948082528074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6.6626666666666667E-2</v>
      </c>
      <c r="P53" s="25">
        <f>VLOOKUP(A53,'[1]Valuation Sheet'!$B:$W,21,FALSE)</f>
        <v>-0.30072582392709835</v>
      </c>
      <c r="Q53" s="26">
        <f>P53/5</f>
        <v>-6.0145164785419668E-2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1,250.00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78.795583406324468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23.03814176451624</v>
      </c>
      <c r="L54" s="21">
        <f t="shared" si="35"/>
        <v>30.265097212533359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4.685744E-2</v>
      </c>
      <c r="P54" s="25">
        <f>VLOOKUP(A54,'[1]Valuation Sheet'!$B:$W,21,FALSE)</f>
        <v>-0.79222088727852435</v>
      </c>
      <c r="Q54" s="26">
        <f>P54/5</f>
        <v>-0.15844417745570488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1.37</v>
      </c>
      <c r="C61" s="21">
        <f>IFERROR(VLOOKUP(A61,'[1]Business Score'!$A:$O,15,FALSE),"")</f>
        <v>0.53142259615384602</v>
      </c>
      <c r="D61" s="21">
        <f>IFERROR(B61/VLOOKUP(A61,'[1]Business Score'!$A:$Q,17,FALSE),"")</f>
        <v>8.3233671496311921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2.5779859755970693</v>
      </c>
      <c r="L61" s="21">
        <f t="shared" ref="L61" si="41">IFERROR(B61/E61,"")</f>
        <v>3.4784583656887107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4.775378714463991</v>
      </c>
      <c r="Q61" s="26">
        <f>P61/5</f>
        <v>0.95507574289279817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3.70</v>
      </c>
      <c r="C65" s="21">
        <f>IFERROR(VLOOKUP(A65,'[1]Business Score'!$A:$O,15,FALSE),"")</f>
        <v>0.48153839999999865</v>
      </c>
      <c r="D65" s="21">
        <f>IFERROR(B65/VLOOKUP(A65,'[1]Business Score'!$A:$Q,17,FALSE),"")</f>
        <v>3.1061656000000002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7.6837070522309547</v>
      </c>
      <c r="L65" s="21">
        <f t="shared" si="45"/>
        <v>15.307267961926549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5.6331081081081077E-2</v>
      </c>
      <c r="P65" s="25">
        <f>VLOOKUP(A65,'[1]Valuation Sheet'!$B:$W,21,FALSE)</f>
        <v>-0.11088995443080074</v>
      </c>
      <c r="Q65" s="26">
        <f>P65/5</f>
        <v>-2.2177990886160147E-2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0.66</v>
      </c>
      <c r="C67" s="21">
        <f>IFERROR(VLOOKUP(A67,'[1]Business Score'!$A:$O,15,FALSE),"")</f>
        <v>0.45477460317460272</v>
      </c>
      <c r="D67" s="21">
        <f>IFERROR(B67/VLOOKUP(A67,'[1]Business Score'!$A:$Q,17,FALSE),"")</f>
        <v>2.56298955453149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1.4512683764502228</v>
      </c>
      <c r="L67" s="21">
        <f t="shared" ref="L67" si="47">IFERROR(B67/E67,"")</f>
        <v>0.97488909444213812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7.5795454545454541E-2</v>
      </c>
      <c r="P67" s="25">
        <f>VLOOKUP(A67,'[1]Valuation Sheet'!$B:$W,21,FALSE)</f>
        <v>5.9527709896050132</v>
      </c>
      <c r="Q67" s="26">
        <f>P67/5</f>
        <v>1.1905541979210026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0.34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1.1412892076502732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3.446862258464817</v>
      </c>
      <c r="L68" s="21">
        <f t="shared" ref="L68:L77" si="50">IFERROR(B68/E68,"")</f>
        <v>3.222785393220962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0.11761764705882352</v>
      </c>
      <c r="P68" s="25">
        <f>VLOOKUP(A68,'[1]Valuation Sheet'!$B:$W,21,FALSE)</f>
        <v>2.2298194611519229</v>
      </c>
      <c r="Q68" s="26">
        <f>P68/5</f>
        <v>0.44596389223038457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0.48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1.5287180603661554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7.8302237531962318</v>
      </c>
      <c r="L69" s="21">
        <f t="shared" si="50"/>
        <v>3.8936705073404023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8.3299999999999999E-2</v>
      </c>
      <c r="P69" s="25">
        <f>VLOOKUP(A69,'[1]Valuation Sheet'!$B:$W,21,FALSE)</f>
        <v>1.8433747065646897</v>
      </c>
      <c r="Q69" s="26">
        <f>P69/5</f>
        <v>0.36867494131293793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2.08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2.5145314393939393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5.3922415824783583</v>
      </c>
      <c r="L73" s="21">
        <f t="shared" si="50"/>
        <v>5.7954758230618539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4.6218749999999996E-2</v>
      </c>
      <c r="P73" s="25">
        <f>VLOOKUP(A73,'[1]Valuation Sheet'!$B:$W,21,FALSE)</f>
        <v>0.46719660347360281</v>
      </c>
      <c r="Q73" s="26">
        <f>P73/5</f>
        <v>9.3439320694720565E-2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0.21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0.70148790058862009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5.0877886101395724</v>
      </c>
      <c r="L76" s="21">
        <f t="shared" si="50"/>
        <v>4.6553445824708737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1.8237774142693586</v>
      </c>
      <c r="Q76" s="26">
        <f t="shared" si="53"/>
        <v>0.36475548285387172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0.38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1.3865317056967283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14.477550741474639</v>
      </c>
      <c r="L77" s="21">
        <f t="shared" si="50"/>
        <v>4.9032478864055449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1.7480958721591442</v>
      </c>
      <c r="Q77" s="26">
        <f t="shared" si="53"/>
        <v>0.34961917443182883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20.25</v>
      </c>
      <c r="C79" s="21">
        <f>IFERROR(VLOOKUP(A79,'[1]Business Score'!$A:$O,15,FALSE),"")</f>
        <v>3.050119845329883</v>
      </c>
      <c r="D79" s="21">
        <f>IFERROR(B79/VLOOKUP(A79,'[1]Business Score'!$A:$Q,17,FALSE),"")</f>
        <v>26.071771741479935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6.6390833891347896</v>
      </c>
      <c r="L79" s="21">
        <f t="shared" ref="L79" si="55">IFERROR(B79/E79,"")</f>
        <v>5.6399382176057289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9.8765432098765427E-2</v>
      </c>
      <c r="P79" s="25">
        <f>VLOOKUP(A79,'[1]Valuation Sheet'!$B:$W,21,FALSE)</f>
        <v>0.74915611762790735</v>
      </c>
      <c r="Q79" s="26">
        <f t="shared" si="53"/>
        <v>0.14983122352558148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3.35</v>
      </c>
      <c r="C80" s="21">
        <f>IFERROR(VLOOKUP(A80,'[1]Business Score'!$A:$O,15,FALSE),"")</f>
        <v>0.77615076923076631</v>
      </c>
      <c r="D80" s="21">
        <f>IFERROR(B80/VLOOKUP(A80,'[1]Business Score'!$A:$Q,17,FALSE),"")</f>
        <v>9.9068653846153847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4.3161717192139673</v>
      </c>
      <c r="L80" s="21">
        <f t="shared" ref="L80:L86" si="58">IFERROR(B80/E80,"")</f>
        <v>2.3683126641177799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0.11935522388059701</v>
      </c>
      <c r="P80" s="25">
        <f>VLOOKUP(A80,'[1]Valuation Sheet'!$B:$W,21,FALSE)</f>
        <v>3.0925808054273487</v>
      </c>
      <c r="Q80" s="26">
        <f t="shared" si="53"/>
        <v>0.6185161610854697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18.35</v>
      </c>
      <c r="C81" s="21">
        <f>IFERROR(VLOOKUP(A81,'[1]Business Score'!$A:$O,15,FALSE),"")</f>
        <v>0.27805461538462334</v>
      </c>
      <c r="D81" s="21">
        <f>IFERROR(B81/VLOOKUP(A81,'[1]Business Score'!$A:$Q,17,FALSE),"")</f>
        <v>44.530669683145646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65.994229135945403</v>
      </c>
      <c r="L81" s="21">
        <f t="shared" si="58"/>
        <v>3.5133591552534096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2.2085452501389709</v>
      </c>
      <c r="Q81" s="26">
        <f t="shared" si="53"/>
        <v>0.44170905002779415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480.00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835.21174631228314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6.295299440568793</v>
      </c>
      <c r="L85" s="21">
        <f t="shared" si="58"/>
        <v>8.6728621340277101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3.7697916666666664E-2</v>
      </c>
      <c r="P85" s="25">
        <f>VLOOKUP(A85,'[1]Valuation Sheet'!$B:$W,21,FALSE)</f>
        <v>0.74232734726547789</v>
      </c>
      <c r="Q85" s="26">
        <f t="shared" si="53"/>
        <v>0.14846546945309558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129.90</v>
      </c>
      <c r="C86" s="21">
        <f>IFERROR(VLOOKUP(A86,'[1]Business Score'!$A:$O,15,FALSE),"")</f>
        <v>23.447493520264</v>
      </c>
      <c r="D86" s="21">
        <f>IFERROR(B86/VLOOKUP(A86,'[1]Business Score'!$A:$Q,17,FALSE),"")</f>
        <v>90.512747408105568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5.5400377821935072</v>
      </c>
      <c r="L86" s="21">
        <f t="shared" si="58"/>
        <v>4.3132135237876064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0.13081755196304851</v>
      </c>
      <c r="P86" s="25">
        <f>VLOOKUP(A86,'[1]Valuation Sheet'!$B:$W,21,FALSE)</f>
        <v>0.62607637881114342</v>
      </c>
      <c r="Q86" s="26">
        <f t="shared" si="53"/>
        <v>0.12521527576222868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5.9451635335295876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3.743957649305</v>
      </c>
      <c r="L89" s="21">
        <f t="shared" ref="L89" si="64">IFERROR(B89/E89,"")</f>
        <v>3.7788301328938174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8.3333333333333329E-2</v>
      </c>
      <c r="P89" s="25">
        <f>VLOOKUP(A89,'[1]Valuation Sheet'!$B:$W,21,FALSE)</f>
        <v>2.5360828079372149</v>
      </c>
      <c r="Q89" s="26">
        <f t="shared" si="53"/>
        <v>0.50721656158744299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4.95</v>
      </c>
      <c r="C91" s="17">
        <f>IFERROR(VLOOKUP(A91,'[1]Business Score'!$A:$O,15,FALSE),"")</f>
        <v>2.9629288806431671</v>
      </c>
      <c r="D91" s="17">
        <f>IFERROR(B91/VLOOKUP(A91,'[1]Business Score'!$A:$Q,17,FALSE),"")</f>
        <v>32.911589145548334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1.670644217057784</v>
      </c>
      <c r="L91" s="17">
        <f t="shared" ref="L91" si="68">IFERROR(B91/E91,"")</f>
        <v>2.2742995624007443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5.293203267608285</v>
      </c>
      <c r="Q91" s="23">
        <f t="shared" si="53"/>
        <v>1.058640653521657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2019-08-14T13:23:27Z</dcterms:modified>
</cp:coreProperties>
</file>