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6909D798-4F50-475E-9AD6-227A65E88B0B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<sst xmlns="http://schemas.openxmlformats.org/spreadsheetml/2006/main" count="108" uniqueCount="108">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</sst>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-9.4559626195171692E-2</v>
          </cell>
          <cell r="H6" t="str">
            <v>55.80</v>
          </cell>
          <cell r="I6" t="str">
            <v>OVERPRICED</v>
          </cell>
          <cell r="J6">
            <v>8.3315109355121777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-1.4138926682601971E-3</v>
          </cell>
          <cell r="O6">
            <v>55.721104789111081</v>
          </cell>
          <cell r="P6">
            <v>-2.8277853365200611E-3</v>
          </cell>
          <cell r="Q6">
            <v>55.642209578222179</v>
          </cell>
          <cell r="R6">
            <v>-5.6555706730402333E-3</v>
          </cell>
          <cell r="S6">
            <v>55.484419156444353</v>
          </cell>
          <cell r="T6">
            <v>-1.1311141346080467E-2</v>
          </cell>
          <cell r="U6">
            <v>55.16883831288871</v>
          </cell>
          <cell r="V6">
            <v>-2.8277853365201056E-2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3.140016932830645E-2</v>
          </cell>
          <cell r="H10" t="str">
            <v>2.35</v>
          </cell>
          <cell r="I10" t="str">
            <v>FAIRLY PRICED</v>
          </cell>
          <cell r="J10">
            <v>4.9038578092801028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5.6627405213666382E-2</v>
          </cell>
          <cell r="O10">
            <v>2.4830744022521163</v>
          </cell>
          <cell r="P10">
            <v>0.11325481042733299</v>
          </cell>
          <cell r="Q10">
            <v>2.6161488045042325</v>
          </cell>
          <cell r="R10">
            <v>0.22650962085466597</v>
          </cell>
          <cell r="S10">
            <v>2.8822976090084653</v>
          </cell>
          <cell r="T10">
            <v>0.45301924170933194</v>
          </cell>
          <cell r="U10">
            <v>3.4145952180169301</v>
          </cell>
          <cell r="V10">
            <v>1.1325481042733299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0.25033131396918434</v>
          </cell>
          <cell r="H12" t="str">
            <v>6.00</v>
          </cell>
          <cell r="I12" t="str">
            <v>UNDERPRICED</v>
          </cell>
          <cell r="J12">
            <v>2.1372787582489843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0.15750918045729034</v>
          </cell>
          <cell r="O12">
            <v>6.9450550827437425</v>
          </cell>
          <cell r="P12">
            <v>0.31501836091458069</v>
          </cell>
          <cell r="Q12">
            <v>7.8901101654874841</v>
          </cell>
          <cell r="R12">
            <v>0.63003672182916137</v>
          </cell>
          <cell r="S12">
            <v>9.7802203309749682</v>
          </cell>
          <cell r="T12">
            <v>1.2600734436583227</v>
          </cell>
          <cell r="U12">
            <v>13.560440661949936</v>
          </cell>
          <cell r="V12">
            <v>3.1501836091458069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8.2304151785236007E-2</v>
          </cell>
          <cell r="H13" t="str">
            <v>9.05</v>
          </cell>
          <cell r="I13" t="str">
            <v>UNDERPRICED</v>
          </cell>
          <cell r="J13">
            <v>4.436477851945603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8.0083565942415058E-2</v>
          </cell>
          <cell r="O13">
            <v>9.7747562717788572</v>
          </cell>
          <cell r="P13">
            <v>0.16016713188483012</v>
          </cell>
          <cell r="Q13">
            <v>10.499512543557714</v>
          </cell>
          <cell r="R13">
            <v>0.32033426376966023</v>
          </cell>
          <cell r="S13">
            <v>11.949025087115427</v>
          </cell>
          <cell r="T13">
            <v>0.64066852753932069</v>
          </cell>
          <cell r="U13">
            <v>14.848050174230853</v>
          </cell>
          <cell r="V13">
            <v>1.6016713188483016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0.15428224511434735</v>
          </cell>
          <cell r="H14" t="str">
            <v>5.65</v>
          </cell>
          <cell r="I14" t="str">
            <v>UNDERPRICED</v>
          </cell>
          <cell r="J14">
            <v>3.3064648580328759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0.11325051368574757</v>
          </cell>
          <cell r="O14">
            <v>6.289865402324474</v>
          </cell>
          <cell r="P14">
            <v>0.22650102737149536</v>
          </cell>
          <cell r="Q14">
            <v>6.9297308046489494</v>
          </cell>
          <cell r="R14">
            <v>0.45300205474299071</v>
          </cell>
          <cell r="S14">
            <v>8.2094616092978985</v>
          </cell>
          <cell r="T14">
            <v>0.90600410948598165</v>
          </cell>
          <cell r="U14">
            <v>10.768923218595797</v>
          </cell>
          <cell r="V14">
            <v>2.2650102737149536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0.48329020926973881</v>
          </cell>
          <cell r="H15" t="str">
            <v>1.60</v>
          </cell>
          <cell r="I15" t="str">
            <v>UNDERPRICED</v>
          </cell>
          <cell r="J15">
            <v>2.1529510472428135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0.26485483452246972</v>
          </cell>
          <cell r="O15">
            <v>2.0237677352359515</v>
          </cell>
          <cell r="P15">
            <v>0.52970966904493966</v>
          </cell>
          <cell r="Q15">
            <v>2.4475354704719035</v>
          </cell>
          <cell r="R15">
            <v>1.0594193380898789</v>
          </cell>
          <cell r="S15">
            <v>3.2950709409438064</v>
          </cell>
          <cell r="T15">
            <v>2.1188386761797582</v>
          </cell>
          <cell r="U15">
            <v>4.9901418818876131</v>
          </cell>
          <cell r="V15">
            <v>5.2970966904493952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0.33742584784860669</v>
          </cell>
          <cell r="H16" t="str">
            <v>1.60</v>
          </cell>
          <cell r="I16" t="str">
            <v>UNDERPRICED</v>
          </cell>
          <cell r="J16">
            <v>2.3335848021700119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0.19764166688896978</v>
          </cell>
          <cell r="O16">
            <v>1.9162266670223518</v>
          </cell>
          <cell r="P16">
            <v>0.39528333377793934</v>
          </cell>
          <cell r="Q16">
            <v>2.232453334044703</v>
          </cell>
          <cell r="R16">
            <v>0.79056666755587868</v>
          </cell>
          <cell r="S16">
            <v>2.864906668089406</v>
          </cell>
          <cell r="T16">
            <v>1.5811333351117574</v>
          </cell>
          <cell r="U16">
            <v>4.1298133361788123</v>
          </cell>
          <cell r="V16">
            <v>3.9528333377793938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-5.6573333825320128E-2</v>
          </cell>
          <cell r="H17" t="str">
            <v>29.20</v>
          </cell>
          <cell r="I17" t="str">
            <v>OVERPRICED</v>
          </cell>
          <cell r="J17">
            <v>5.4650011139845072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1.6089896550400162E-2</v>
          </cell>
          <cell r="O17">
            <v>29.669824979271684</v>
          </cell>
          <cell r="P17">
            <v>3.2179793100800325E-2</v>
          </cell>
          <cell r="Q17">
            <v>30.139649958543369</v>
          </cell>
          <cell r="R17">
            <v>6.4359586201600871E-2</v>
          </cell>
          <cell r="S17">
            <v>31.079299917086743</v>
          </cell>
          <cell r="T17">
            <v>0.12871917240320174</v>
          </cell>
          <cell r="U17">
            <v>32.958599834173491</v>
          </cell>
          <cell r="V17">
            <v>0.32179793100800413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-9.7853331125338699E-2</v>
          </cell>
          <cell r="H18" t="str">
            <v>38.50</v>
          </cell>
          <cell r="I18" t="str">
            <v>OVERPRICED</v>
          </cell>
          <cell r="J18">
            <v>7.8442805257391806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-2.9316063815325588E-3</v>
          </cell>
          <cell r="O18">
            <v>38.387133154310995</v>
          </cell>
          <cell r="P18">
            <v>-5.8632127630654507E-3</v>
          </cell>
          <cell r="Q18">
            <v>38.274266308621982</v>
          </cell>
          <cell r="R18">
            <v>-1.1726425526130568E-2</v>
          </cell>
          <cell r="S18">
            <v>38.048532617243971</v>
          </cell>
          <cell r="T18">
            <v>-2.3452851052261026E-2</v>
          </cell>
          <cell r="U18">
            <v>37.59706523448795</v>
          </cell>
          <cell r="V18">
            <v>-5.8632127630652842E-2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8.0455836668018588E-3</v>
          </cell>
          <cell r="H19" t="str">
            <v>2.20</v>
          </cell>
          <cell r="I19" t="str">
            <v>FAIRLY PRICED</v>
          </cell>
          <cell r="J19">
            <v>5.6639828233260738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4.58657930845352E-2</v>
          </cell>
          <cell r="O19">
            <v>2.3009047447859778</v>
          </cell>
          <cell r="P19">
            <v>9.17315861690704E-2</v>
          </cell>
          <cell r="Q19">
            <v>2.4018094895719551</v>
          </cell>
          <cell r="R19">
            <v>0.1834631723381408</v>
          </cell>
          <cell r="S19">
            <v>2.6036189791439099</v>
          </cell>
          <cell r="T19">
            <v>0.3669263446762816</v>
          </cell>
          <cell r="U19">
            <v>3.0072379582878197</v>
          </cell>
          <cell r="V19">
            <v>0.917315861690704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0.2384806454749871</v>
          </cell>
          <cell r="H20" t="str">
            <v>5.55</v>
          </cell>
          <cell r="I20" t="str">
            <v>UNDERPRICED</v>
          </cell>
          <cell r="J20">
            <v>2.2057126788489465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0.15204848423026718</v>
          </cell>
          <cell r="O20">
            <v>6.3938690874779827</v>
          </cell>
          <cell r="P20">
            <v>0.30409696846053436</v>
          </cell>
          <cell r="Q20">
            <v>7.2377381749559655</v>
          </cell>
          <cell r="R20">
            <v>0.60819393692106849</v>
          </cell>
          <cell r="S20">
            <v>8.9254763499119303</v>
          </cell>
          <cell r="T20">
            <v>1.2163878738421374</v>
          </cell>
          <cell r="U20">
            <v>12.300952699823862</v>
          </cell>
          <cell r="V20">
            <v>3.0409696846053436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-4.5785091046512606E-2</v>
          </cell>
          <cell r="H21" t="str">
            <v>6.55</v>
          </cell>
          <cell r="I21" t="str">
            <v>FAIRLY PRICED</v>
          </cell>
          <cell r="J21">
            <v>7.9536623045322665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2.1061035239098747E-2</v>
          </cell>
          <cell r="O21">
            <v>6.6879497808160968</v>
          </cell>
          <cell r="P21">
            <v>4.2122070478197271E-2</v>
          </cell>
          <cell r="Q21">
            <v>6.825899561632192</v>
          </cell>
          <cell r="R21">
            <v>8.4244140956394764E-2</v>
          </cell>
          <cell r="S21">
            <v>7.1017991232643851</v>
          </cell>
          <cell r="T21">
            <v>0.16848828191278953</v>
          </cell>
          <cell r="U21">
            <v>7.6535982465287713</v>
          </cell>
          <cell r="V21">
            <v>0.4212207047819736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5.4823506440800161E-2</v>
          </cell>
          <cell r="H22" t="str">
            <v>0.56</v>
          </cell>
          <cell r="I22" t="str">
            <v>UNDERPRICED</v>
          </cell>
          <cell r="J22">
            <v>6.4947761499081444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6.7420697478749902E-2</v>
          </cell>
          <cell r="O22">
            <v>0.59775559058810002</v>
          </cell>
          <cell r="P22">
            <v>0.13484139495749958</v>
          </cell>
          <cell r="Q22">
            <v>0.63551118117619987</v>
          </cell>
          <cell r="R22">
            <v>0.26968278991499917</v>
          </cell>
          <cell r="S22">
            <v>0.71102236235239957</v>
          </cell>
          <cell r="T22">
            <v>0.53936557982999855</v>
          </cell>
          <cell r="U22">
            <v>0.86204472470479931</v>
          </cell>
          <cell r="V22">
            <v>1.3484139495749963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6.7584372148674146E-2</v>
          </cell>
          <cell r="H23" t="str">
            <v>18.50</v>
          </cell>
          <cell r="I23" t="str">
            <v>UNDERPRICED</v>
          </cell>
          <cell r="J23">
            <v>3.278381035370789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7.3300805529924906E-2</v>
          </cell>
          <cell r="O23">
            <v>19.856064902303611</v>
          </cell>
          <cell r="P23">
            <v>0.14660161105984981</v>
          </cell>
          <cell r="Q23">
            <v>21.212129804607223</v>
          </cell>
          <cell r="R23">
            <v>0.29320322211969962</v>
          </cell>
          <cell r="S23">
            <v>23.924259609214442</v>
          </cell>
          <cell r="T23">
            <v>0.58640644423939947</v>
          </cell>
          <cell r="U23">
            <v>29.348519218428891</v>
          </cell>
          <cell r="V23">
            <v>1.4660161105984986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-0.16915219664041439</v>
          </cell>
          <cell r="H27" t="str">
            <v>15.30</v>
          </cell>
          <cell r="I27" t="str">
            <v>OVERPRICED</v>
          </cell>
          <cell r="J27">
            <v>47.68471573177623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-3.5785571210592559E-2</v>
          </cell>
          <cell r="O27">
            <v>14.752480760477935</v>
          </cell>
          <cell r="P27">
            <v>-7.1571142421185119E-2</v>
          </cell>
          <cell r="Q27">
            <v>14.204961520955868</v>
          </cell>
          <cell r="R27">
            <v>-0.14314228484237024</v>
          </cell>
          <cell r="S27">
            <v>13.109923041911737</v>
          </cell>
          <cell r="T27">
            <v>-0.28628456968474048</v>
          </cell>
          <cell r="U27">
            <v>10.919846083823471</v>
          </cell>
          <cell r="V27">
            <v>-0.71571142421185108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-0.12271345714924882</v>
          </cell>
          <cell r="H28" t="str">
            <v>58.00</v>
          </cell>
          <cell r="I28" t="str">
            <v>OVERPRICED</v>
          </cell>
          <cell r="J28">
            <v>10.877079101682883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-1.4386959845226199E-2</v>
          </cell>
          <cell r="O28">
            <v>57.165556328976884</v>
          </cell>
          <cell r="P28">
            <v>-2.8773919690452288E-2</v>
          </cell>
          <cell r="Q28">
            <v>56.331112657953767</v>
          </cell>
          <cell r="R28">
            <v>-5.7547839380904575E-2</v>
          </cell>
          <cell r="S28">
            <v>54.662225315907534</v>
          </cell>
          <cell r="T28">
            <v>-0.11509567876180915</v>
          </cell>
          <cell r="U28">
            <v>51.324450631815068</v>
          </cell>
          <cell r="V28">
            <v>-0.28773919690452299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-4.8511705060605717E-2</v>
          </cell>
          <cell r="H30" t="str">
            <v>13.05</v>
          </cell>
          <cell r="I30" t="str">
            <v>FAIRLY PRICED</v>
          </cell>
          <cell r="J30">
            <v>53.71740191789462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1.9804632626317931E-2</v>
          </cell>
          <cell r="O30">
            <v>13.30845045577345</v>
          </cell>
          <cell r="P30">
            <v>3.9609265252636083E-2</v>
          </cell>
          <cell r="Q30">
            <v>13.566900911546902</v>
          </cell>
          <cell r="R30">
            <v>7.9218530505272167E-2</v>
          </cell>
          <cell r="S30">
            <v>14.083801823093802</v>
          </cell>
          <cell r="T30">
            <v>0.15843706101054433</v>
          </cell>
          <cell r="U30">
            <v>15.117603646187604</v>
          </cell>
          <cell r="V30">
            <v>0.39609265252636061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-0.12648983349963258</v>
          </cell>
          <cell r="H31" t="str">
            <v>170.00</v>
          </cell>
          <cell r="I31" t="str">
            <v>OVERPRICED</v>
          </cell>
          <cell r="J31">
            <v>11.013552493223024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-1.6127084809354209E-2</v>
          </cell>
          <cell r="O31">
            <v>167.25839558240978</v>
          </cell>
          <cell r="P31">
            <v>-3.2254169618708639E-2</v>
          </cell>
          <cell r="Q31">
            <v>164.51679116481952</v>
          </cell>
          <cell r="R31">
            <v>-6.4508339237417389E-2</v>
          </cell>
          <cell r="S31">
            <v>159.03358232963905</v>
          </cell>
          <cell r="T31">
            <v>-0.12901667847483478</v>
          </cell>
          <cell r="U31">
            <v>148.06716465927809</v>
          </cell>
          <cell r="V31">
            <v>-0.32254169618708695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-0.11968606781886586</v>
          </cell>
          <cell r="H32" t="str">
            <v>13.00</v>
          </cell>
          <cell r="I32" t="str">
            <v>OVERPRICED</v>
          </cell>
          <cell r="J32">
            <v>15.873093430304667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-1.2991962297007942E-2</v>
          </cell>
          <cell r="O32">
            <v>12.831104490138896</v>
          </cell>
          <cell r="P32">
            <v>-2.5983924594015884E-2</v>
          </cell>
          <cell r="Q32">
            <v>12.662208980277793</v>
          </cell>
          <cell r="R32">
            <v>-5.1967849188031545E-2</v>
          </cell>
          <cell r="S32">
            <v>12.324417960555589</v>
          </cell>
          <cell r="T32">
            <v>-0.10393569837606331</v>
          </cell>
          <cell r="U32">
            <v>11.648835921111177</v>
          </cell>
          <cell r="V32">
            <v>-0.25983924594015828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7.0606823135465737E-3</v>
          </cell>
          <cell r="H34" t="str">
            <v>6.30</v>
          </cell>
          <cell r="I34" t="str">
            <v>FAIRLY PRICED</v>
          </cell>
          <cell r="J34">
            <v>5.9170934597095313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4.5411958171648781E-2</v>
          </cell>
          <cell r="O34">
            <v>6.586095336481387</v>
          </cell>
          <cell r="P34">
            <v>9.082391634329734E-2</v>
          </cell>
          <cell r="Q34">
            <v>6.8721906729627733</v>
          </cell>
          <cell r="R34">
            <v>0.18164783268659468</v>
          </cell>
          <cell r="S34">
            <v>7.4443813459255459</v>
          </cell>
          <cell r="T34">
            <v>0.36329566537318936</v>
          </cell>
          <cell r="U34">
            <v>8.5887626918510929</v>
          </cell>
          <cell r="V34">
            <v>0.90823916343297362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-5.3531499409374295E-2</v>
          </cell>
          <cell r="H37" t="str">
            <v>5.28</v>
          </cell>
          <cell r="I37" t="str">
            <v>OVERPRICED</v>
          </cell>
          <cell r="J37">
            <v>6.2054082849685779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1.7491550282130008E-2</v>
          </cell>
          <cell r="O37">
            <v>5.3723553854896471</v>
          </cell>
          <cell r="P37">
            <v>3.4983100564260017E-2</v>
          </cell>
          <cell r="Q37">
            <v>5.464710770979293</v>
          </cell>
          <cell r="R37">
            <v>6.9966201128520034E-2</v>
          </cell>
          <cell r="S37">
            <v>5.6494215419585858</v>
          </cell>
          <cell r="T37">
            <v>0.13993240225704007</v>
          </cell>
          <cell r="U37">
            <v>6.0188430839171723</v>
          </cell>
          <cell r="V37">
            <v>0.34983100564260039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9.4819106918404922E-2</v>
          </cell>
          <cell r="H40" t="str">
            <v>1.01</v>
          </cell>
          <cell r="I40" t="str">
            <v>UNDERPRICED</v>
          </cell>
          <cell r="J40">
            <v>5.1887534466868441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8.5850360306000795E-2</v>
          </cell>
          <cell r="O40">
            <v>1.0967088639090607</v>
          </cell>
          <cell r="P40">
            <v>0.17170072061200159</v>
          </cell>
          <cell r="Q40">
            <v>1.1834177278181217</v>
          </cell>
          <cell r="R40">
            <v>0.34340144122400318</v>
          </cell>
          <cell r="S40">
            <v>1.3568354556362432</v>
          </cell>
          <cell r="T40">
            <v>0.68680288244800658</v>
          </cell>
          <cell r="U40">
            <v>1.7036709112724866</v>
          </cell>
          <cell r="V40">
            <v>1.7170072061200163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0.29422663213917399</v>
          </cell>
          <cell r="H41" t="str">
            <v>5.80</v>
          </cell>
          <cell r="I41" t="str">
            <v>UNDERPRICED</v>
          </cell>
          <cell r="J41">
            <v>3.2503923683276081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0.17773580298345526</v>
          </cell>
          <cell r="O41">
            <v>6.8308676573040401</v>
          </cell>
          <cell r="P41">
            <v>0.35547160596691052</v>
          </cell>
          <cell r="Q41">
            <v>7.8617353146080804</v>
          </cell>
          <cell r="R41">
            <v>0.71094321193382126</v>
          </cell>
          <cell r="S41">
            <v>9.9234706292161636</v>
          </cell>
          <cell r="T41">
            <v>1.4218864238676425</v>
          </cell>
          <cell r="U41">
            <v>14.046941258432327</v>
          </cell>
          <cell r="V41">
            <v>3.5547160596691061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18.00</v>
          </cell>
          <cell r="I44" t="str">
            <v>FAIRLY PRICED</v>
          </cell>
          <cell r="J44">
            <v>5.1399362008621132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4.8575575870409171E-2</v>
          </cell>
          <cell r="O44">
            <v>18.874360365667364</v>
          </cell>
          <cell r="P44">
            <v>9.7151151740818564E-2</v>
          </cell>
          <cell r="Q44">
            <v>19.748720731334735</v>
          </cell>
          <cell r="R44">
            <v>0.19430230348163713</v>
          </cell>
          <cell r="S44">
            <v>21.497441462669467</v>
          </cell>
          <cell r="T44">
            <v>0.38860460696327426</v>
          </cell>
          <cell r="U44">
            <v>24.994882925338935</v>
          </cell>
          <cell r="V44">
            <v>0.97151151740818564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-9.2697060254550226E-2</v>
          </cell>
          <cell r="H46" t="str">
            <v>1.65</v>
          </cell>
          <cell r="I46" t="str">
            <v>OVERPRICED</v>
          </cell>
          <cell r="J46">
            <v>8.0469669776175454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-5.5563671337321985E-4</v>
          </cell>
          <cell r="O46">
            <v>1.649083199422934</v>
          </cell>
          <cell r="P46">
            <v>-1.1112734267466617E-3</v>
          </cell>
          <cell r="Q46">
            <v>1.6481663988458679</v>
          </cell>
          <cell r="R46">
            <v>-2.2225468534933235E-3</v>
          </cell>
          <cell r="S46">
            <v>1.6463327976917359</v>
          </cell>
          <cell r="T46">
            <v>-4.4450937069865359E-3</v>
          </cell>
          <cell r="U46">
            <v>1.6426655953834721</v>
          </cell>
          <cell r="V46">
            <v>-1.1112734267466395E-2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-0.13362654627798465</v>
          </cell>
          <cell r="H48" t="str">
            <v>10.80</v>
          </cell>
          <cell r="I48" t="str">
            <v>OVERPRICED</v>
          </cell>
          <cell r="J48">
            <v>28.276445264604561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-1.9415626764702876E-2</v>
          </cell>
          <cell r="O48">
            <v>10.590311230941209</v>
          </cell>
          <cell r="P48">
            <v>-3.8831253529405863E-2</v>
          </cell>
          <cell r="Q48">
            <v>10.380622461882417</v>
          </cell>
          <cell r="R48">
            <v>-7.7662507058811503E-2</v>
          </cell>
          <cell r="S48">
            <v>9.9612449237648359</v>
          </cell>
          <cell r="T48">
            <v>-0.15532501411762323</v>
          </cell>
          <cell r="U48">
            <v>9.1224898475296694</v>
          </cell>
          <cell r="V48">
            <v>-0.38831253529405818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-0.17315162358638458</v>
          </cell>
          <cell r="H49" t="str">
            <v>17.70</v>
          </cell>
          <cell r="I49" t="str">
            <v>OVERPRICED</v>
          </cell>
          <cell r="J49">
            <v>720.59913402287805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-3.7628476161043811E-2</v>
          </cell>
          <cell r="O49">
            <v>17.033975971949523</v>
          </cell>
          <cell r="P49">
            <v>-7.5256952322087844E-2</v>
          </cell>
          <cell r="Q49">
            <v>16.367951943899044</v>
          </cell>
          <cell r="R49">
            <v>-0.15051390464417569</v>
          </cell>
          <cell r="S49">
            <v>15.03590388779809</v>
          </cell>
          <cell r="T49">
            <v>-0.30102780928835138</v>
          </cell>
          <cell r="U49">
            <v>12.37180777559618</v>
          </cell>
          <cell r="V49">
            <v>-0.75256952322087833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-4.4859986096786854E-2</v>
          </cell>
          <cell r="H50" t="str">
            <v>11.25</v>
          </cell>
          <cell r="I50" t="str">
            <v>FAIRLY PRICED</v>
          </cell>
          <cell r="J50">
            <v>5.5323559615234617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2.1487316432521775E-2</v>
          </cell>
          <cell r="O50">
            <v>11.491732309865871</v>
          </cell>
          <cell r="P50">
            <v>4.2974632865043549E-2</v>
          </cell>
          <cell r="Q50">
            <v>11.733464619731739</v>
          </cell>
          <cell r="R50">
            <v>8.5949265730087099E-2</v>
          </cell>
          <cell r="S50">
            <v>12.216929239463481</v>
          </cell>
          <cell r="T50">
            <v>0.1718985314601742</v>
          </cell>
          <cell r="U50">
            <v>13.183858478926959</v>
          </cell>
          <cell r="V50">
            <v>0.42974632865043527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0.10712723394336301</v>
          </cell>
          <cell r="H51" t="str">
            <v>14.00</v>
          </cell>
          <cell r="I51" t="str">
            <v>UNDERPRICED</v>
          </cell>
          <cell r="J51">
            <v>4.7112634441452492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9.152184987975942E-2</v>
          </cell>
          <cell r="O51">
            <v>15.281305898316631</v>
          </cell>
          <cell r="P51">
            <v>0.18304369975951906</v>
          </cell>
          <cell r="Q51">
            <v>16.562611796633266</v>
          </cell>
          <cell r="R51">
            <v>0.3660873995190379</v>
          </cell>
          <cell r="S51">
            <v>19.125223593266529</v>
          </cell>
          <cell r="T51">
            <v>0.73217479903807581</v>
          </cell>
          <cell r="U51">
            <v>24.250447186533062</v>
          </cell>
          <cell r="V51">
            <v>1.8304369975951897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0.47847455645365056</v>
          </cell>
          <cell r="H52" t="str">
            <v>0.92</v>
          </cell>
          <cell r="I52" t="str">
            <v>UNDERPRICED</v>
          </cell>
          <cell r="J52">
            <v>4.5270490737278877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0.26263581901491895</v>
          </cell>
          <cell r="O52">
            <v>1.1616249534937255</v>
          </cell>
          <cell r="P52">
            <v>0.52527163802983812</v>
          </cell>
          <cell r="Q52">
            <v>1.4032499069874511</v>
          </cell>
          <cell r="R52">
            <v>1.0505432760596762</v>
          </cell>
          <cell r="S52">
            <v>1.8864998139749023</v>
          </cell>
          <cell r="T52">
            <v>2.1010865521193525</v>
          </cell>
          <cell r="U52">
            <v>2.8529996279498042</v>
          </cell>
          <cell r="V52">
            <v>5.2527163802983807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-0.12412262005910564</v>
          </cell>
          <cell r="H53" t="str">
            <v>15.00</v>
          </cell>
          <cell r="I53" t="str">
            <v>OVERPRICED</v>
          </cell>
          <cell r="J53">
            <v>10.023948082528074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-1.5036291196354967E-2</v>
          </cell>
          <cell r="O53">
            <v>14.774455632054675</v>
          </cell>
          <cell r="P53">
            <v>-3.0072582392709823E-2</v>
          </cell>
          <cell r="Q53">
            <v>14.548911264109353</v>
          </cell>
          <cell r="R53">
            <v>-6.0145164785419647E-2</v>
          </cell>
          <cell r="S53">
            <v>14.097822528218705</v>
          </cell>
          <cell r="T53">
            <v>-0.12029032957083929</v>
          </cell>
          <cell r="U53">
            <v>13.19564505643741</v>
          </cell>
          <cell r="V53">
            <v>-0.30072582392709835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-0.1774541442838786</v>
          </cell>
          <cell r="H54" t="str">
            <v>1,250.00</v>
          </cell>
          <cell r="I54" t="str">
            <v>OVERPRICED</v>
          </cell>
          <cell r="J54">
            <v>30.265097212533359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-3.9611044363926373E-2</v>
          </cell>
          <cell r="O54">
            <v>1200.4861945450921</v>
          </cell>
          <cell r="P54">
            <v>-7.9222088727852524E-2</v>
          </cell>
          <cell r="Q54">
            <v>1150.9723890901844</v>
          </cell>
          <cell r="R54">
            <v>-0.15844417745570483</v>
          </cell>
          <cell r="S54">
            <v>1051.944778180369</v>
          </cell>
          <cell r="T54">
            <v>-0.31688835491140976</v>
          </cell>
          <cell r="U54">
            <v>853.88955636073774</v>
          </cell>
          <cell r="V54">
            <v>-0.79222088727852435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-4.6108137404051688E-2</v>
          </cell>
          <cell r="H59" t="str">
            <v>2.40</v>
          </cell>
          <cell r="I59" t="str">
            <v>FAIRLY PRICED</v>
          </cell>
          <cell r="J59">
            <v>12.894036828831135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2.0912177980402236E-2</v>
          </cell>
          <cell r="O59">
            <v>2.4501892271529653</v>
          </cell>
          <cell r="P59">
            <v>4.1824355960804249E-2</v>
          </cell>
          <cell r="Q59">
            <v>2.5003784543059302</v>
          </cell>
          <cell r="R59">
            <v>8.364871192160872E-2</v>
          </cell>
          <cell r="S59">
            <v>2.6007569086118609</v>
          </cell>
          <cell r="T59">
            <v>0.16729742384321744</v>
          </cell>
          <cell r="U59">
            <v>2.8015138172237219</v>
          </cell>
          <cell r="V59">
            <v>0.41824355960804338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0.42667923400370544</v>
          </cell>
          <cell r="H63" t="str">
            <v>1.37</v>
          </cell>
          <cell r="I63" t="str">
            <v>UNDERPRICED</v>
          </cell>
          <cell r="J63">
            <v>3.4784583656887107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0.23876893572319968</v>
          </cell>
          <cell r="O63">
            <v>1.6971134419407836</v>
          </cell>
          <cell r="P63">
            <v>0.47753787144639914</v>
          </cell>
          <cell r="Q63">
            <v>2.0242268838815671</v>
          </cell>
          <cell r="R63">
            <v>0.95507574289279829</v>
          </cell>
          <cell r="S63">
            <v>2.6784537677631337</v>
          </cell>
          <cell r="T63">
            <v>1.9101514857855966</v>
          </cell>
          <cell r="U63">
            <v>3.9869075355262678</v>
          </cell>
          <cell r="V63">
            <v>4.775378714463991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-0.10352376357469442</v>
          </cell>
          <cell r="H68" t="str">
            <v>3.70</v>
          </cell>
          <cell r="I68" t="str">
            <v>OVERPRICED</v>
          </cell>
          <cell r="J68">
            <v>15.307267961926549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-5.544497721540087E-3</v>
          </cell>
          <cell r="O68">
            <v>3.679485358430302</v>
          </cell>
          <cell r="P68">
            <v>-1.1088995443080063E-2</v>
          </cell>
          <cell r="Q68">
            <v>3.6589707168606038</v>
          </cell>
          <cell r="R68">
            <v>-2.2177990886160126E-2</v>
          </cell>
          <cell r="S68">
            <v>3.6179414337212079</v>
          </cell>
          <cell r="T68">
            <v>-4.4355981772320252E-2</v>
          </cell>
          <cell r="U68">
            <v>3.5358828674424152</v>
          </cell>
          <cell r="V68">
            <v>-0.11088995443080074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0.55443662024391405</v>
          </cell>
          <cell r="H70" t="str">
            <v>0.66</v>
          </cell>
          <cell r="I70" t="str">
            <v>UNDERPRICED</v>
          </cell>
          <cell r="J70">
            <v>0.97488909444213812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0.2976385494802507</v>
          </cell>
          <cell r="O70">
            <v>0.85644144265696553</v>
          </cell>
          <cell r="P70">
            <v>0.59527709896050141</v>
          </cell>
          <cell r="Q70">
            <v>1.0528828853139309</v>
          </cell>
          <cell r="R70">
            <v>1.1905541979210028</v>
          </cell>
          <cell r="S70">
            <v>1.4457657706278619</v>
          </cell>
          <cell r="T70">
            <v>2.3811083958420056</v>
          </cell>
          <cell r="U70">
            <v>2.2315315412557237</v>
          </cell>
          <cell r="V70">
            <v>5.9527709896050132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0.15046373336796828</v>
          </cell>
          <cell r="H71" t="str">
            <v>0.34</v>
          </cell>
          <cell r="I71" t="str">
            <v>UNDERPRICED</v>
          </cell>
          <cell r="J71">
            <v>3.222785393220962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0.11149097305759614</v>
          </cell>
          <cell r="O71">
            <v>0.37790693083958271</v>
          </cell>
          <cell r="P71">
            <v>0.22298194611519229</v>
          </cell>
          <cell r="Q71">
            <v>0.4158138616791654</v>
          </cell>
          <cell r="R71">
            <v>0.44596389223038457</v>
          </cell>
          <cell r="S71">
            <v>0.49162772335833077</v>
          </cell>
          <cell r="T71">
            <v>0.89192778446076915</v>
          </cell>
          <cell r="U71">
            <v>0.64325544671666157</v>
          </cell>
          <cell r="V71">
            <v>2.2298194611519229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0.10853108881550563</v>
          </cell>
          <cell r="H72" t="str">
            <v>0.48</v>
          </cell>
          <cell r="I72" t="str">
            <v>UNDERPRICED</v>
          </cell>
          <cell r="J72">
            <v>3.8936705073404023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9.2168735328234552E-2</v>
          </cell>
          <cell r="O72">
            <v>0.52424099295755255</v>
          </cell>
          <cell r="P72">
            <v>0.1843374706564691</v>
          </cell>
          <cell r="Q72">
            <v>0.56848198591510513</v>
          </cell>
          <cell r="R72">
            <v>0.36867494131293799</v>
          </cell>
          <cell r="S72">
            <v>0.65696397183021016</v>
          </cell>
          <cell r="T72">
            <v>0.73734988262587597</v>
          </cell>
          <cell r="U72">
            <v>0.83392794366042045</v>
          </cell>
          <cell r="V72">
            <v>1.8433747065646897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-4.079630288227596E-2</v>
          </cell>
          <cell r="H76" t="str">
            <v>2.08</v>
          </cell>
          <cell r="I76" t="str">
            <v>FAIRLY PRICED</v>
          </cell>
          <cell r="J76">
            <v>5.7954758230618539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2.3359830173680152E-2</v>
          </cell>
          <cell r="O76">
            <v>2.1285884467612548</v>
          </cell>
          <cell r="P76">
            <v>4.6719660347360303E-2</v>
          </cell>
          <cell r="Q76">
            <v>2.1771768935225095</v>
          </cell>
          <cell r="R76">
            <v>9.3439320694720607E-2</v>
          </cell>
          <cell r="S76">
            <v>2.274353787045019</v>
          </cell>
          <cell r="T76">
            <v>0.18687864138944121</v>
          </cell>
          <cell r="U76">
            <v>2.4687075740900379</v>
          </cell>
          <cell r="V76">
            <v>0.46719660347360281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-5.9124401083392251E-2</v>
          </cell>
          <cell r="H77" t="str">
            <v>0.22</v>
          </cell>
          <cell r="I77" t="str">
            <v>OVERPRICED</v>
          </cell>
          <cell r="J77">
            <v>76.345485035808863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1.4914384522715096E-2</v>
          </cell>
          <cell r="O77">
            <v>0.22328116459499733</v>
          </cell>
          <cell r="P77">
            <v>2.9828769045430414E-2</v>
          </cell>
          <cell r="Q77">
            <v>0.22656232918999469</v>
          </cell>
          <cell r="R77">
            <v>5.9657538090860829E-2</v>
          </cell>
          <cell r="S77">
            <v>0.23312465837998939</v>
          </cell>
          <cell r="T77">
            <v>0.11931507618172166</v>
          </cell>
          <cell r="U77">
            <v>0.24624931675997877</v>
          </cell>
          <cell r="V77">
            <v>0.29828769045430392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0.10640461075555999</v>
          </cell>
          <cell r="H80" t="str">
            <v>0.21</v>
          </cell>
          <cell r="I80" t="str">
            <v>UNDERPRICED</v>
          </cell>
          <cell r="J80">
            <v>4.6553445824708737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9.1188870713467818E-2</v>
          </cell>
          <cell r="O80">
            <v>0.22914966284982824</v>
          </cell>
          <cell r="P80">
            <v>0.18237774142693586</v>
          </cell>
          <cell r="Q80">
            <v>0.24829932569965651</v>
          </cell>
          <cell r="R80">
            <v>0.36475548285387172</v>
          </cell>
          <cell r="S80">
            <v>0.28659865139931306</v>
          </cell>
          <cell r="T80">
            <v>0.72951096570774343</v>
          </cell>
          <cell r="U80">
            <v>0.36319730279862611</v>
          </cell>
          <cell r="V80">
            <v>1.8237774142693586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0.38</v>
          </cell>
          <cell r="I83" t="str">
            <v>FAIRLY PRICED</v>
          </cell>
          <cell r="J83">
            <v>4.9032478864055449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8.7404793607957165E-2</v>
          </cell>
          <cell r="O83">
            <v>0.41321382157102371</v>
          </cell>
          <cell r="P83">
            <v>0.17480958721591433</v>
          </cell>
          <cell r="Q83">
            <v>0.44642764314204747</v>
          </cell>
          <cell r="R83">
            <v>0.34961917443182866</v>
          </cell>
          <cell r="S83">
            <v>0.51285528628409494</v>
          </cell>
          <cell r="T83">
            <v>0.69923834886365777</v>
          </cell>
          <cell r="U83">
            <v>0.64571057256818998</v>
          </cell>
          <cell r="V83">
            <v>1.7480958721591442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-1.020122313317664E-2</v>
          </cell>
          <cell r="H85" t="str">
            <v>20.25</v>
          </cell>
          <cell r="I85" t="str">
            <v>FAIRLY PRICED</v>
          </cell>
          <cell r="J85">
            <v>5.6399382176057289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3.7457805881395467E-2</v>
          </cell>
          <cell r="O85">
            <v>21.008520569098259</v>
          </cell>
          <cell r="P85">
            <v>7.4915611762790713E-2</v>
          </cell>
          <cell r="Q85">
            <v>21.767041138196511</v>
          </cell>
          <cell r="R85">
            <v>0.14983122352558143</v>
          </cell>
          <cell r="S85">
            <v>23.284082276393026</v>
          </cell>
          <cell r="T85">
            <v>0.29966244705116285</v>
          </cell>
          <cell r="U85">
            <v>26.318164552786047</v>
          </cell>
          <cell r="V85">
            <v>0.74915611762790735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0.2440809046548405</v>
          </cell>
          <cell r="H86" t="str">
            <v>3.35</v>
          </cell>
          <cell r="I86" t="str">
            <v>UNDERPRICED</v>
          </cell>
          <cell r="J86">
            <v>2.3683126641177799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0.15462904027136748</v>
          </cell>
          <cell r="O86">
            <v>3.8680072849090812</v>
          </cell>
          <cell r="P86">
            <v>0.30925808054273474</v>
          </cell>
          <cell r="Q86">
            <v>4.3860145698181618</v>
          </cell>
          <cell r="R86">
            <v>0.61851616108546992</v>
          </cell>
          <cell r="S86">
            <v>5.422029139636324</v>
          </cell>
          <cell r="T86">
            <v>1.2370323221709398</v>
          </cell>
          <cell r="U86">
            <v>7.4940582792726484</v>
          </cell>
          <cell r="V86">
            <v>3.0925808054273487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0.14815529492249616</v>
          </cell>
          <cell r="H87" t="str">
            <v>18.35</v>
          </cell>
          <cell r="I87" t="str">
            <v>UNDERPRICED</v>
          </cell>
          <cell r="J87">
            <v>3.5133591552534096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0.11042726250694845</v>
          </cell>
          <cell r="O87">
            <v>20.376340267002504</v>
          </cell>
          <cell r="P87">
            <v>0.22085452501389713</v>
          </cell>
          <cell r="Q87">
            <v>22.402680534005015</v>
          </cell>
          <cell r="R87">
            <v>0.44170905002779426</v>
          </cell>
          <cell r="S87">
            <v>26.455361068010028</v>
          </cell>
          <cell r="T87">
            <v>0.88341810005558874</v>
          </cell>
          <cell r="U87">
            <v>34.560722136020054</v>
          </cell>
          <cell r="V87">
            <v>2.2085452501389709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-1.0942204598027905E-2</v>
          </cell>
          <cell r="H91" t="str">
            <v>480.00</v>
          </cell>
          <cell r="I91" t="str">
            <v>FAIRLY PRICED</v>
          </cell>
          <cell r="J91">
            <v>8.6728621340277101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3.711636736327395E-2</v>
          </cell>
          <cell r="O91">
            <v>497.81585633437152</v>
          </cell>
          <cell r="P91">
            <v>7.42327347265479E-2</v>
          </cell>
          <cell r="Q91">
            <v>515.63171266874303</v>
          </cell>
          <cell r="R91">
            <v>0.14846546945309558</v>
          </cell>
          <cell r="S91">
            <v>551.26342533748584</v>
          </cell>
          <cell r="T91">
            <v>0.29693093890619116</v>
          </cell>
          <cell r="U91">
            <v>622.5268506749718</v>
          </cell>
          <cell r="V91">
            <v>0.74232734726547789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-2.3556454063729436E-2</v>
          </cell>
          <cell r="H92" t="str">
            <v>129.90</v>
          </cell>
          <cell r="I92" t="str">
            <v>FAIRLY PRICED</v>
          </cell>
          <cell r="J92">
            <v>4.3132135237876064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3.1303818940557226E-2</v>
          </cell>
          <cell r="O92">
            <v>133.96636608037838</v>
          </cell>
          <cell r="P92">
            <v>6.2607637881114453E-2</v>
          </cell>
          <cell r="Q92">
            <v>138.03273216075678</v>
          </cell>
          <cell r="R92">
            <v>0.12521527576222868</v>
          </cell>
          <cell r="S92">
            <v>146.16546432151353</v>
          </cell>
          <cell r="T92">
            <v>0.25043055152445737</v>
          </cell>
          <cell r="U92">
            <v>162.43092864302702</v>
          </cell>
          <cell r="V92">
            <v>0.62607637881114342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0.18369599207442272</v>
          </cell>
          <cell r="H95" t="str">
            <v>1.80</v>
          </cell>
          <cell r="I95" t="str">
            <v>UNDERPRICED</v>
          </cell>
          <cell r="J95">
            <v>3.7788301328938174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0.12680414039686072</v>
          </cell>
          <cell r="O95">
            <v>2.0282474527143495</v>
          </cell>
          <cell r="P95">
            <v>0.25360828079372144</v>
          </cell>
          <cell r="Q95">
            <v>2.2564949054286987</v>
          </cell>
          <cell r="R95">
            <v>0.50721656158744288</v>
          </cell>
          <cell r="S95">
            <v>2.7129898108573971</v>
          </cell>
          <cell r="T95">
            <v>1.0144331231748858</v>
          </cell>
          <cell r="U95">
            <v>3.6259796217147944</v>
          </cell>
          <cell r="V95">
            <v>2.5360828079372149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0.48286773875060057</v>
          </cell>
          <cell r="H97" t="str">
            <v>4.95</v>
          </cell>
          <cell r="I97" t="str">
            <v>UNDERPRICED</v>
          </cell>
          <cell r="J97">
            <v>2.2742995624007443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0.2646601633804142</v>
          </cell>
          <cell r="O97">
            <v>6.2600678087330506</v>
          </cell>
          <cell r="P97">
            <v>0.52932032676082841</v>
          </cell>
          <cell r="Q97">
            <v>7.570135617466101</v>
          </cell>
          <cell r="R97">
            <v>1.0586406535216568</v>
          </cell>
          <cell r="S97">
            <v>10.190271234932201</v>
          </cell>
          <cell r="T97">
            <v>2.1172813070433141</v>
          </cell>
          <cell r="U97">
            <v>15.430542469864406</v>
          </cell>
          <cell r="V97">
            <v>5.293203267608285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-0.16890094055813726</v>
          </cell>
          <cell r="H99" t="str">
            <v>127.00</v>
          </cell>
          <cell r="I99" t="str">
            <v>OVERPRICED</v>
          </cell>
          <cell r="J99">
            <v>22.096157847288492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-3.5669794354529216E-2</v>
          </cell>
          <cell r="O99">
            <v>122.46993611697479</v>
          </cell>
          <cell r="P99">
            <v>-7.1339588709058321E-2</v>
          </cell>
          <cell r="Q99">
            <v>117.93987223394959</v>
          </cell>
          <cell r="R99">
            <v>-0.14267917741811675</v>
          </cell>
          <cell r="S99">
            <v>108.87974446789917</v>
          </cell>
          <cell r="T99">
            <v>-0.28535835483623351</v>
          </cell>
          <cell r="U99">
            <v>90.759488935798345</v>
          </cell>
          <cell r="V99">
            <v>-0.71339588709058366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30</v>
          </cell>
        </row>
        <row r="102">
          <cell r="I102">
            <v>20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53228.177999999993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3807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213300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223806.50000000003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202835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31680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46352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859356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394240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63338.000000000007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189810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190736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21599.200000000001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580900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131580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464000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171477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2958000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209430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1825.866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3112.56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41056.5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16704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23760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20304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88500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135000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57400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7295.6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39750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990825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2352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2849.6000000000004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4625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4573.8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2488.8000000000002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2064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10982.4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3240.6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1751.3999999999999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5084.3999999999996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14052.487500000001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4355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23855.000000000004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282451.20000000001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44103.648000000001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776.53800000000001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2001.0375000000001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2585023.1700499998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18/07/2019 14:39:25.025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18/07/2019 14:39:25.025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0.48</v>
      </c>
      <c r="C6" s="21">
        <f>IFERROR(VLOOKUP(A6,'[1]Business Score'!$A:$O,15,FALSE),"")</f>
        <v>-0.20677033333333339</v>
      </c>
      <c r="D6" s="21">
        <f>IFERROR(B6/VLOOKUP(A6,'[1]Business Score'!$A:$Q,17,FALSE),"")</f>
        <v>0.49092266666666667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-2.3214161928452013</v>
      </c>
      <c r="L6" s="21">
        <f t="shared" ref="L6:L8" si="3">IFERROR(B6/E6,"")</f>
        <v>-13.546098819479402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-0.68386373826396274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55.80</v>
      </c>
      <c r="C7" s="21">
        <f>IFERROR(VLOOKUP(A7,'[1]Business Score'!$A:$O,15,FALSE),"")</f>
        <v>8.9126322189724441</v>
      </c>
      <c r="D7" s="21">
        <f>IFERROR(B7/VLOOKUP(A7,'[1]Business Score'!$A:$Q,17,FALSE),"")</f>
        <v>30.94742166451762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6.2607766851657765</v>
      </c>
      <c r="L7" s="21">
        <f t="shared" si="3"/>
        <v>8.3315109355121777</v>
      </c>
      <c r="M7" s="21">
        <f>VLOOKUP(A7,'[1]Business Score'!$A:$BU,73,)</f>
        <v>10.658222191536101</v>
      </c>
      <c r="N7" s="21">
        <f>IFERROR(B7/D7,"")</f>
        <v>1.8030581224146627</v>
      </c>
      <c r="O7" s="8">
        <f>IFERROR(R7/B7,"")</f>
        <v>5.3799283154121864E-2</v>
      </c>
      <c r="P7" s="25">
        <f>VLOOKUP(A7,'[1]Valuation Sheet'!$B:$W,21,FALSE)</f>
        <v>-2.8277853365201056E-2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44.80</v>
      </c>
      <c r="C8" s="21">
        <f>IFERROR(VLOOKUP(A8,'[1]Business Score'!$A:$O,15,FALSE),"")</f>
        <v>7.0404773333333335</v>
      </c>
      <c r="D8" s="21">
        <f>IFERROR(B8/VLOOKUP(A8,'[1]Business Score'!$A:$Q,17,FALSE),"")</f>
        <v>79.260530000000003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6.3632049190604114</v>
      </c>
      <c r="L8" s="21">
        <f t="shared" si="3"/>
        <v>2.9472677707027888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4.4624999999999998E-2</v>
      </c>
      <c r="P8" s="25">
        <f>VLOOKUP(A8,'[1]Valuation Sheet'!$B:$W,21,FALSE)</f>
        <v>1.8818560386115117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2.35</v>
      </c>
      <c r="C10" s="21">
        <f>IFERROR(VLOOKUP(A10,'[1]Business Score'!$A:$O,15,FALSE),"")</f>
        <v>0.31064012345679054</v>
      </c>
      <c r="D10" s="21">
        <f>IFERROR(B10/VLOOKUP(A10,'[1]Business Score'!$A:$Q,17,FALSE),"")</f>
        <v>3.9036049382716045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>BUY</v>
      </c>
      <c r="K10" s="7">
        <f t="shared" ref="K10" si="4">IFERROR(B10/C10,"")</f>
        <v>7.5650240344012758</v>
      </c>
      <c r="L10" s="21">
        <f t="shared" ref="L10" si="5">IFERROR(B10/E10,"")</f>
        <v>4.9038578092801028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0.10634042553191488</v>
      </c>
      <c r="P10" s="25">
        <f>VLOOKUP(A10,'[1]Valuation Sheet'!$B:$W,21,FALSE)</f>
        <v>1.1325481042733299</v>
      </c>
      <c r="Q10" s="26">
        <f>P10/5</f>
        <v>0.22650962085466597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6.00</v>
      </c>
      <c r="C12" s="21">
        <f>IFERROR(VLOOKUP(A12,'[1]Business Score'!$A:$O,15,FALSE),"")</f>
        <v>2.6717605344585071</v>
      </c>
      <c r="D12" s="21">
        <f>IFERROR(B12/VLOOKUP(A12,'[1]Business Score'!$A:$Q,17,FALSE),"")</f>
        <v>14.968396442713406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2.2457102433456058</v>
      </c>
      <c r="L12" s="21">
        <f t="shared" ref="L12" si="7">IFERROR(B12/E12,"")</f>
        <v>2.1372787582489843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8.0853333333333346E-2</v>
      </c>
      <c r="P12" s="25">
        <f>VLOOKUP(A12,'[1]Valuation Sheet'!$B:$W,21,FALSE)</f>
        <v>3.1501836091458069</v>
      </c>
      <c r="Q12" s="26">
        <f>P12/5</f>
        <v>0.63003672182916137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9.05</v>
      </c>
      <c r="C13" s="21">
        <f>IFERROR(VLOOKUP(A13,'[1]Business Score'!$A:$O,15,FALSE),"")</f>
        <v>4.1313735948241002</v>
      </c>
      <c r="D13" s="21">
        <f>IFERROR(B13/VLOOKUP(A13,'[1]Business Score'!$A:$Q,17,FALSE),"")</f>
        <v>26.839470253628072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UNDERPRICED</v>
      </c>
      <c r="J13" s="34" t="str">
        <f t="shared" si="1"/>
        <v>BUY</v>
      </c>
      <c r="K13" s="7">
        <f t="shared" ref="K13:K23" si="9">IFERROR(B13/C13,"")</f>
        <v>2.190554737373084</v>
      </c>
      <c r="L13" s="21">
        <f t="shared" ref="L13:L23" si="10">IFERROR(B13/E13,"")</f>
        <v>4.436477851945603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1.6016713188483016</v>
      </c>
      <c r="Q13" s="26">
        <f>P13/5</f>
        <v>0.32033426376966034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5.65</v>
      </c>
      <c r="C14" s="21">
        <f>IFERROR(VLOOKUP(A14,'[1]Business Score'!$A:$O,15,FALSE),"")</f>
        <v>1.6641782729805015</v>
      </c>
      <c r="D14" s="21">
        <f>IFERROR(B14/VLOOKUP(A14,'[1]Business Score'!$A:$Q,17,FALSE),"")</f>
        <v>14.781253481894151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3.3950689608998394</v>
      </c>
      <c r="L14" s="21">
        <f t="shared" si="10"/>
        <v>3.3064648580328759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4.3975221238938045E-2</v>
      </c>
      <c r="P14" s="25">
        <f>VLOOKUP(A14,'[1]Valuation Sheet'!$B:$W,21,FALSE)</f>
        <v>2.2650102737149536</v>
      </c>
      <c r="Q14" s="26">
        <f>P14/5</f>
        <v>0.45300205474299071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1.60</v>
      </c>
      <c r="C15" s="21">
        <f>IFERROR(VLOOKUP(A15,'[1]Business Score'!$A:$O,15,FALSE),"")</f>
        <v>0.75613777777777902</v>
      </c>
      <c r="D15" s="21">
        <f>IFERROR(B15/VLOOKUP(A15,'[1]Business Score'!$A:$Q,17,FALSE),"")</f>
        <v>9.4918279797979785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2.1160164814172573</v>
      </c>
      <c r="L15" s="21">
        <f t="shared" si="10"/>
        <v>2.1529510472428135</v>
      </c>
      <c r="M15" s="21">
        <f>VLOOKUP(A15,'[1]Business Score'!$A:$BU,73,)</f>
        <v>4.1361166041075972</v>
      </c>
      <c r="N15" s="21">
        <f t="shared" si="8"/>
        <v>0.16856605528517532</v>
      </c>
      <c r="O15" s="8">
        <f>IFERROR(R15/B15,"")</f>
        <v>6.2521874999999991E-2</v>
      </c>
      <c r="P15" s="25">
        <f>VLOOKUP(A15,'[1]Valuation Sheet'!$B:$W,21,FALSE)</f>
        <v>5.2970966904493952</v>
      </c>
      <c r="Q15" s="26">
        <f>P15/5</f>
        <v>1.0594193380898791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1.60</v>
      </c>
      <c r="C16" s="21">
        <f>IFERROR(VLOOKUP(A16,'[1]Business Score'!$A:$O,15,FALSE),"")</f>
        <v>0.79137038315498787</v>
      </c>
      <c r="D16" s="21">
        <f>IFERROR(B16/VLOOKUP(A16,'[1]Business Score'!$A:$Q,17,FALSE),"")</f>
        <v>6.9724076406851694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2.0218092994853007</v>
      </c>
      <c r="L16" s="21">
        <f t="shared" si="10"/>
        <v>2.3335848021700119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6.9046874999999994E-2</v>
      </c>
      <c r="P16" s="25">
        <f>VLOOKUP(A16,'[1]Valuation Sheet'!$B:$W,21,FALSE)</f>
        <v>3.9528333377793938</v>
      </c>
      <c r="Q16" s="26">
        <f>P16/5</f>
        <v>0.79056666755587879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29.20</v>
      </c>
      <c r="C17" s="21">
        <f>IFERROR(VLOOKUP(A17,'[1]Business Score'!$A:$O,15,FALSE),"")</f>
        <v>6.2738564050288845</v>
      </c>
      <c r="D17" s="21">
        <f>IFERROR(B17/VLOOKUP(A17,'[1]Business Score'!$A:$Q,17,FALSE),"")</f>
        <v>18.24855593558156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OVERPRICED</v>
      </c>
      <c r="J17" s="34" t="str">
        <f t="shared" si="1"/>
        <v/>
      </c>
      <c r="K17" s="7">
        <f t="shared" si="9"/>
        <v>4.6542346708149696</v>
      </c>
      <c r="L17" s="21">
        <f t="shared" si="10"/>
        <v>5.4650011139845072</v>
      </c>
      <c r="M17" s="21">
        <f>VLOOKUP(A17,'[1]Business Score'!$A:$BU,73,)</f>
        <v>4.5047435094937383</v>
      </c>
      <c r="N17" s="21">
        <f t="shared" si="8"/>
        <v>1.6001266129263958</v>
      </c>
      <c r="O17" s="8">
        <f>IFERROR(R17/B17,"")</f>
        <v>9.375E-2</v>
      </c>
      <c r="P17" s="25">
        <f>VLOOKUP(A17,'[1]Valuation Sheet'!$B:$W,21,FALSE)</f>
        <v>0.32179793100800413</v>
      </c>
      <c r="Q17" s="26">
        <f>P17/5</f>
        <v>6.435958620160083E-2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38.50</v>
      </c>
      <c r="C18" s="21">
        <f>IFERROR(VLOOKUP(A18,'[1]Business Score'!$A:$O,15,FALSE),"")</f>
        <v>7.26953125</v>
      </c>
      <c r="D18" s="21">
        <f>IFERROR(B18/VLOOKUP(A18,'[1]Business Score'!$A:$Q,17,FALSE),"")</f>
        <v>23.712940738075655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5.2960773777538961</v>
      </c>
      <c r="L18" s="21">
        <f t="shared" si="10"/>
        <v>7.8442805257391806</v>
      </c>
      <c r="M18" s="21">
        <f>VLOOKUP(A18,'[1]Business Score'!$A:$BU,73,)</f>
        <v>7.7848065709929299</v>
      </c>
      <c r="N18" s="21">
        <f t="shared" si="8"/>
        <v>1.6235860589901825</v>
      </c>
      <c r="O18" s="8">
        <f>IFERROR(R18/B18,"")</f>
        <v>3.9429870129870134E-2</v>
      </c>
      <c r="P18" s="25">
        <f>VLOOKUP(A18,'[1]Valuation Sheet'!$B:$W,21,FALSE)</f>
        <v>-5.8632127630652842E-2</v>
      </c>
      <c r="Q18" s="26">
        <f>P18/5</f>
        <v>-1.1726425526130568E-2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2.20</v>
      </c>
      <c r="C19" s="21">
        <f>IFERROR(VLOOKUP(A19,'[1]Business Score'!$A:$O,15,FALSE),"")</f>
        <v>0.3201806182702327</v>
      </c>
      <c r="D19" s="21">
        <f>IFERROR(B19/VLOOKUP(A19,'[1]Business Score'!$A:$Q,17,FALSE),"")</f>
        <v>3.1937727665410893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6.871121718377089</v>
      </c>
      <c r="L19" s="21">
        <f t="shared" si="10"/>
        <v>5.6639828233260738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9.054545454545454E-3</v>
      </c>
      <c r="P19" s="25">
        <f>VLOOKUP(A19,'[1]Valuation Sheet'!$B:$W,21,FALSE)</f>
        <v>0.917315861690704</v>
      </c>
      <c r="Q19" s="26">
        <f>P19/5</f>
        <v>0.1834631723381408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5.55</v>
      </c>
      <c r="C20" s="21">
        <f>IFERROR(VLOOKUP(A20,'[1]Business Score'!$A:$O,15,FALSE),"")</f>
        <v>2.2984502923976606</v>
      </c>
      <c r="D20" s="21">
        <f>IFERROR(B20/VLOOKUP(A20,'[1]Business Score'!$A:$Q,17,FALSE),"")</f>
        <v>13.708164528969483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2.4146704491966364</v>
      </c>
      <c r="L20" s="21">
        <f t="shared" si="10"/>
        <v>2.2057126788489465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0.1531891891891892</v>
      </c>
      <c r="P20" s="25">
        <f>VLOOKUP(A20,'[1]Valuation Sheet'!$B:$W,21,FALSE)</f>
        <v>3.0409696846053436</v>
      </c>
      <c r="Q20" s="26">
        <f>P20/5</f>
        <v>0.60819393692106871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6.55</v>
      </c>
      <c r="C21" s="21">
        <f>IFERROR(VLOOKUP(A21,'[1]Business Score'!$A:$O,15,FALSE),"")</f>
        <v>0.63368818681318684</v>
      </c>
      <c r="D21" s="21">
        <f>IFERROR(B21/VLOOKUP(A21,'[1]Business Score'!$A:$Q,17,FALSE),"")</f>
        <v>7.8684811312718281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FAIRLY PRICED</v>
      </c>
      <c r="J21" s="34" t="str">
        <f t="shared" si="1"/>
        <v/>
      </c>
      <c r="K21" s="7">
        <f t="shared" si="9"/>
        <v>10.336313878502139</v>
      </c>
      <c r="L21" s="21">
        <f t="shared" si="10"/>
        <v>7.9536623045322665</v>
      </c>
      <c r="M21" s="21">
        <f>VLOOKUP(A21,'[1]Business Score'!$A:$BU,73,)</f>
        <v>11.468045009683406</v>
      </c>
      <c r="N21" s="21">
        <f t="shared" si="8"/>
        <v>0.83243511558644168</v>
      </c>
      <c r="O21" s="8">
        <f>IFERROR(R21/B21,"")</f>
        <v>0</v>
      </c>
      <c r="P21" s="25">
        <f>VLOOKUP(A21,'[1]Valuation Sheet'!$B:$W,21,FALSE)</f>
        <v>0.4212207047819736</v>
      </c>
      <c r="Q21" s="26">
        <f>P21/5</f>
        <v>8.4244140956394722E-2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0.56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1.2314373623714459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UNDERPRICED</v>
      </c>
      <c r="J22" s="34" t="str">
        <f t="shared" si="1"/>
        <v>BUY</v>
      </c>
      <c r="K22" s="7">
        <f t="shared" si="9"/>
        <v>6.493228904717057</v>
      </c>
      <c r="L22" s="21">
        <f t="shared" si="10"/>
        <v>6.4947761499081444</v>
      </c>
      <c r="M22" s="21">
        <f>VLOOKUP(A22,'[1]Business Score'!$A:$BU,73,)</f>
        <v>12.180238620377542</v>
      </c>
      <c r="N22" s="21">
        <f t="shared" si="8"/>
        <v>0.45475313411116391</v>
      </c>
      <c r="O22" s="8">
        <f>IFERROR(R22/B22,"")</f>
        <v>0</v>
      </c>
      <c r="P22" s="25">
        <f>VLOOKUP(A22,'[1]Valuation Sheet'!$B:$W,21,FALSE)</f>
        <v>1.3484139495749963</v>
      </c>
      <c r="Q22" s="26">
        <f>P22/5</f>
        <v>0.26968278991499928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18.50</v>
      </c>
      <c r="C23" s="21">
        <f>IFERROR(VLOOKUP(A23,'[1]Business Score'!$A:$O,15,FALSE),"")</f>
        <v>6.16</v>
      </c>
      <c r="D23" s="21">
        <f>IFERROR(B23/VLOOKUP(A23,'[1]Business Score'!$A:$Q,17,FALSE),"")</f>
        <v>26.120523227637776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3.0032467532467533</v>
      </c>
      <c r="L23" s="21">
        <f t="shared" si="10"/>
        <v>3.278381035370789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0.15131351351351352</v>
      </c>
      <c r="P23" s="25">
        <f>VLOOKUP(A23,'[1]Valuation Sheet'!$B:$W,21,FALSE)</f>
        <v>1.4660161105984986</v>
      </c>
      <c r="Q23" s="26">
        <f>P23/5</f>
        <v>0.29320322211969974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46.00</v>
      </c>
      <c r="C26" s="21">
        <f>IFERROR(VLOOKUP(A26,'[1]Business Score'!$A:$O,15,FALSE),"")</f>
        <v>3.0673995433789871</v>
      </c>
      <c r="D26" s="21">
        <f>IFERROR(B26/VLOOKUP(A26,'[1]Business Score'!$A:$Q,17,FALSE),"")</f>
        <v>39.994599999999998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14.996416133428546</v>
      </c>
      <c r="L26" s="21">
        <f t="shared" ref="L26:L27" si="14">IFERROR(B26/E26,"")</f>
        <v>18.349694065802801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4.0069565217391301E-2</v>
      </c>
      <c r="P26" s="25">
        <f>VLOOKUP(A26,'[1]Valuation Sheet'!$B:$W,21,FALSE)</f>
        <v>-0.14498584958950456</v>
      </c>
      <c r="Q26" s="26">
        <f>P26/5</f>
        <v>-2.8997169917900911E-2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15.30</v>
      </c>
      <c r="C27" s="21">
        <f>IFERROR(VLOOKUP(A27,'[1]Business Score'!$A:$O,15,FALSE),"")</f>
        <v>0.12027406976744236</v>
      </c>
      <c r="D27" s="21">
        <f>IFERROR(B27/VLOOKUP(A27,'[1]Business Score'!$A:$Q,17,FALSE),"")</f>
        <v>4.9274409302325584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127.20946443055875</v>
      </c>
      <c r="L27" s="21">
        <f t="shared" si="14"/>
        <v>47.68471573177623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-0.71571142421185108</v>
      </c>
      <c r="Q27" s="26">
        <f>P27/5</f>
        <v>-0.14314228484237021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58.00</v>
      </c>
      <c r="C28" s="21">
        <f>IFERROR(VLOOKUP(A28,'[1]Business Score'!$A:$O,15,FALSE),"")</f>
        <v>1.0032041249999992</v>
      </c>
      <c r="D28" s="21">
        <f>IFERROR(B28/VLOOKUP(A28,'[1]Business Score'!$A:$Q,17,FALSE),"")</f>
        <v>22.605536831550801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57.814754300377345</v>
      </c>
      <c r="L28" s="21">
        <f t="shared" ref="L28" si="15">IFERROR(B28/E28,"")</f>
        <v>10.877079101682883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4.4575862068965515E-2</v>
      </c>
      <c r="P28" s="25">
        <f>VLOOKUP(A28,'[1]Valuation Sheet'!$B:$W,21,FALSE)</f>
        <v>-0.28773919690452299</v>
      </c>
      <c r="Q28" s="26">
        <f>P28/5</f>
        <v>-5.7547839380904596E-2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13.05</v>
      </c>
      <c r="C30" s="21">
        <f>IFERROR(VLOOKUP(A30,'[1]Business Score'!$A:$O,15,FALSE),"")</f>
        <v>0.43617351598173515</v>
      </c>
      <c r="D30" s="21">
        <f>IFERROR(B30/VLOOKUP(A30,'[1]Business Score'!$A:$Q,17,FALSE),"")</f>
        <v>27.600293812785388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FAIRLY PRICED</v>
      </c>
      <c r="J30" s="34" t="str">
        <f t="shared" si="1"/>
        <v/>
      </c>
      <c r="K30" s="7">
        <f>IFERROR(B30/C30,"")</f>
        <v>29.919285609597793</v>
      </c>
      <c r="L30" s="21">
        <f t="shared" ref="L30" si="16">IFERROR(B30/E30,"")</f>
        <v>53.71740191789462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9.5785440613026809E-2</v>
      </c>
      <c r="P30" s="25">
        <f>VLOOKUP(A30,'[1]Valuation Sheet'!$B:$W,21,FALSE)</f>
        <v>0.39609265252636061</v>
      </c>
      <c r="Q30" s="26">
        <f>P30/5</f>
        <v>7.9218530505272125E-2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170.00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56.70189655172414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7.5783001345032988</v>
      </c>
      <c r="L31" s="21">
        <f t="shared" ref="L31:L32" si="18">IFERROR(B31/E31,"")</f>
        <v>11.013552493223024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9.4139117647058831E-2</v>
      </c>
      <c r="P31" s="25">
        <f>VLOOKUP(A31,'[1]Valuation Sheet'!$B:$W,21,FALSE)</f>
        <v>-0.32254169618708695</v>
      </c>
      <c r="Q31" s="26">
        <f>P31/5</f>
        <v>-6.4508339237417389E-2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13.00</v>
      </c>
      <c r="C32" s="21">
        <f>IFERROR(VLOOKUP(A32,'[1]Business Score'!$A:$O,15,FALSE),"")</f>
        <v>-0.85851636664597519</v>
      </c>
      <c r="D32" s="21">
        <f>IFERROR(B32/VLOOKUP(A32,'[1]Business Score'!$A:$Q,17,FALSE),"")</f>
        <v>8.1864449751470065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-15.142402061346823</v>
      </c>
      <c r="L32" s="21">
        <f t="shared" si="18"/>
        <v>15.873093430304667</v>
      </c>
      <c r="M32" s="21">
        <f>VLOOKUP(A32,'[1]Business Score'!$A:$BU,73,)</f>
        <v>21.56035421655691</v>
      </c>
      <c r="N32" s="21">
        <f>IFERROR(B32/D32,"")</f>
        <v>1.5879908848671587</v>
      </c>
      <c r="O32" s="8">
        <f>IFERROR(R32/B32,"")</f>
        <v>0.11206730769230769</v>
      </c>
      <c r="P32" s="25">
        <f>VLOOKUP(A32,'[1]Valuation Sheet'!$B:$W,21,FALSE)</f>
        <v>-0.25983924594015828</v>
      </c>
      <c r="Q32" s="26">
        <f>P32/5</f>
        <v>-5.1967849188031656E-2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6.30</v>
      </c>
      <c r="C34" s="21">
        <f>IFERROR(VLOOKUP(A34,'[1]Business Score'!$A:$O,15,FALSE),"")</f>
        <v>1.1058898626733831</v>
      </c>
      <c r="D34" s="21">
        <f>IFERROR(B34/VLOOKUP(A34,'[1]Business Score'!$A:$Q,17,FALSE),"")</f>
        <v>9.9975329514871287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>BUY</v>
      </c>
      <c r="K34" s="7">
        <f>IFERROR(B34/C34,"")</f>
        <v>5.6967698254963217</v>
      </c>
      <c r="L34" s="21">
        <f t="shared" ref="L34" si="20">IFERROR(B34/E34,"")</f>
        <v>5.9170934597095313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8.4464285714285714E-2</v>
      </c>
      <c r="P34" s="25">
        <f>VLOOKUP(A34,'[1]Valuation Sheet'!$B:$W,21,FALSE)</f>
        <v>0.90823916343297362</v>
      </c>
      <c r="Q34" s="26">
        <f>P34/5</f>
        <v>0.18164783268659473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24.75</v>
      </c>
      <c r="C35" s="21">
        <f>IFERROR(VLOOKUP(A35,'[1]Business Score'!$A:$O,15,FALSE),"")</f>
        <v>2.8990614285714278</v>
      </c>
      <c r="D35" s="21">
        <f>IFERROR(B35/VLOOKUP(A35,'[1]Business Score'!$A:$Q,17,FALSE),"")</f>
        <v>4.7255371428571422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8.5372457982706749</v>
      </c>
      <c r="L35" s="21">
        <f t="shared" ref="L35" si="22">IFERROR(B35/E35,"")</f>
        <v>7.7528061067976033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8.8853333333333326E-2</v>
      </c>
      <c r="P35" s="25">
        <f>VLOOKUP(A35,'[1]Valuation Sheet'!$B:$W,21,FALSE)</f>
        <v>-0.22714859228185447</v>
      </c>
      <c r="Q35" s="26">
        <f>P35/5</f>
        <v>-4.5429718456370893E-2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5.28</v>
      </c>
      <c r="C37" s="21">
        <f>IFERROR(VLOOKUP(A37,'[1]Business Score'!$A:$O,15,FALSE),"")</f>
        <v>0.58958100084817577</v>
      </c>
      <c r="D37" s="21">
        <f>IFERROR(B37/VLOOKUP(A37,'[1]Business Score'!$A:$Q,17,FALSE),"")</f>
        <v>4.2876929601357086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OVERPRICED</v>
      </c>
      <c r="J37" s="34" t="str">
        <f t="shared" si="1"/>
        <v/>
      </c>
      <c r="K37" s="7">
        <f t="shared" ref="K37" si="23">IFERROR(B37/C37,"")</f>
        <v>8.9555124612295032</v>
      </c>
      <c r="L37" s="21">
        <f t="shared" ref="L37:L38" si="24">IFERROR(B37/E37,"")</f>
        <v>6.2054082849685779</v>
      </c>
      <c r="M37" s="21">
        <f>VLOOKUP(A37,'[1]Business Score'!$A:$BU,73,)</f>
        <v>7.1376499800134612</v>
      </c>
      <c r="N37" s="21">
        <f>IFERROR(B37/D37,"")</f>
        <v>1.2314314595494926</v>
      </c>
      <c r="O37" s="8">
        <f>IFERROR(R37/B37,"")</f>
        <v>7.5729166666666667E-2</v>
      </c>
      <c r="P37" s="25">
        <f>VLOOKUP(A37,'[1]Valuation Sheet'!$B:$W,21,FALSE)</f>
        <v>0.34983100564260039</v>
      </c>
      <c r="Q37" s="26">
        <f>P37/5</f>
        <v>6.9966201128520075E-2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6.00</v>
      </c>
      <c r="C39" s="21">
        <f>IFERROR(VLOOKUP(A39,'[1]Business Score'!$A:$O,15,FALSE),"")</f>
        <v>0.48542065491184061</v>
      </c>
      <c r="D39" s="21">
        <f>IFERROR(B39/VLOOKUP(A39,'[1]Business Score'!$A:$Q,17,FALSE),"")</f>
        <v>11.362364987405542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12.360413466727506</v>
      </c>
      <c r="L39" s="21">
        <f t="shared" ref="L39:L42" si="26">IFERROR(B39/E39,"")</f>
        <v>4.936562798735908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2.5025000000000002E-2</v>
      </c>
      <c r="P39" s="25">
        <f>VLOOKUP(A39,'[1]Valuation Sheet'!$B:$W,21,FALSE)</f>
        <v>1.2816479035430155</v>
      </c>
      <c r="Q39" s="26">
        <f>P39/5</f>
        <v>0.25632958070860312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1.01</v>
      </c>
      <c r="C40" s="21">
        <f>IFERROR(VLOOKUP(A40,'[1]Business Score'!$A:$O,15,FALSE),"")</f>
        <v>0.50742118081180831</v>
      </c>
      <c r="D40" s="21">
        <f>IFERROR(B40/VLOOKUP(A40,'[1]Business Score'!$A:$Q,17,FALSE),"")</f>
        <v>2.8100984349064544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1.9904569186176473</v>
      </c>
      <c r="L40" s="21">
        <f t="shared" si="26"/>
        <v>5.1887534466868441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2.9691089108910891E-2</v>
      </c>
      <c r="P40" s="25">
        <f>VLOOKUP(A40,'[1]Valuation Sheet'!$B:$W,21,FALSE)</f>
        <v>1.7170072061200163</v>
      </c>
      <c r="Q40" s="26">
        <f>P40/5</f>
        <v>0.34340144122400329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5.80</v>
      </c>
      <c r="C41" s="21">
        <f>IFERROR(VLOOKUP(A41,'[1]Business Score'!$A:$O,15,FALSE),"")</f>
        <v>-3.2890173611111093</v>
      </c>
      <c r="D41" s="21">
        <f>IFERROR(B41/VLOOKUP(A41,'[1]Business Score'!$A:$Q,17,FALSE),"")</f>
        <v>27.045055840773813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-1.7634446289576957</v>
      </c>
      <c r="L41" s="21">
        <f t="shared" si="26"/>
        <v>3.2503923683276081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0.112</v>
      </c>
      <c r="P41" s="25">
        <f>VLOOKUP(A41,'[1]Valuation Sheet'!$B:$W,21,FALSE)</f>
        <v>3.5547160596691061</v>
      </c>
      <c r="Q41" s="26">
        <f>P41/5</f>
        <v>0.71094321193382126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32.00</v>
      </c>
      <c r="C42" s="21">
        <f>IFERROR(VLOOKUP(A42,'[1]Business Score'!$A:$O,15,FALSE),"")</f>
        <v>1.588200347826086</v>
      </c>
      <c r="D42" s="21">
        <f>IFERROR(B42/VLOOKUP(A42,'[1]Business Score'!$A:$Q,17,FALSE),"")</f>
        <v>14.662638956521741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20.148591482051561</v>
      </c>
      <c r="L42" s="21">
        <f t="shared" si="26"/>
        <v>33.726475144366169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1.5640624999999998E-2</v>
      </c>
      <c r="P42" s="25">
        <f>VLOOKUP(A42,'[1]Valuation Sheet'!$B:$W,21,FALSE)</f>
        <v>-0.5447495125584807</v>
      </c>
      <c r="Q42" s="26">
        <f>P42/5</f>
        <v>-0.10894990251169615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18.00</v>
      </c>
      <c r="C44" s="21">
        <f>IFERROR(VLOOKUP(A44,'[1]Business Score'!$A:$O,15,FALSE),"")</f>
        <v>4.622587121212125</v>
      </c>
      <c r="D44" s="21">
        <f>IFERROR(B44/VLOOKUP(A44,'[1]Business Score'!$A:$Q,17,FALSE),"")</f>
        <v>26.831734848484849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>BUY</v>
      </c>
      <c r="K44" s="7">
        <f t="shared" ref="K44" si="27">IFERROR(B44/C44,"")</f>
        <v>3.8939233654248744</v>
      </c>
      <c r="L44" s="21">
        <f t="shared" ref="L44" si="28">IFERROR(B44/E44,"")</f>
        <v>5.1399362008621132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0.11168055555555556</v>
      </c>
      <c r="P44" s="25">
        <f>VLOOKUP(A44,'[1]Valuation Sheet'!$B:$W,21,FALSE)</f>
        <v>0.97151151740818564</v>
      </c>
      <c r="Q44" s="26">
        <f>P44/5</f>
        <v>0.19430230348163713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1.65</v>
      </c>
      <c r="C46" s="21">
        <f>IFERROR(VLOOKUP(A46,'[1]Business Score'!$A:$O,15,FALSE),"")</f>
        <v>0.25016761363636353</v>
      </c>
      <c r="D46" s="21">
        <f>IFERROR(B46/VLOOKUP(A46,'[1]Business Score'!$A:$Q,17,FALSE),"")</f>
        <v>1.0023183724832214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6.5955779647736206</v>
      </c>
      <c r="L46" s="21">
        <f t="shared" ref="L46" si="30">IFERROR(B46/E46,"")</f>
        <v>8.0469669776175454</v>
      </c>
      <c r="M46" s="21">
        <f>VLOOKUP(A46,'[1]Business Score'!$A:$BU,73,)</f>
        <v>14.944825053870568</v>
      </c>
      <c r="N46" s="21">
        <f>IFERROR(B46/D46,"")</f>
        <v>1.6461835333938475</v>
      </c>
      <c r="O46" s="8">
        <f>IFERROR(R46/B46,"")</f>
        <v>0.12120303030303033</v>
      </c>
      <c r="P46" s="25">
        <f>VLOOKUP(A46,'[1]Valuation Sheet'!$B:$W,21,FALSE)</f>
        <v>-1.1112734267466395E-2</v>
      </c>
      <c r="Q46" s="26">
        <f>P46/5</f>
        <v>-2.2225468534932792E-3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10.80</v>
      </c>
      <c r="C48" s="21">
        <f>IFERROR(VLOOKUP(A48,'[1]Business Score'!$A:$O,15,FALSE),"")</f>
        <v>0.43781117021276544</v>
      </c>
      <c r="D48" s="21">
        <f>IFERROR(B48/VLOOKUP(A48,'[1]Business Score'!$A:$Q,17,FALSE),"")</f>
        <v>7.0097132978723398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24.668169144134598</v>
      </c>
      <c r="L48" s="21">
        <f t="shared" ref="L48" si="32">IFERROR(B48/E48,"")</f>
        <v>28.276445264604561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2.1083333333333332E-2</v>
      </c>
      <c r="P48" s="25">
        <f>VLOOKUP(A48,'[1]Valuation Sheet'!$B:$W,21,FALSE)</f>
        <v>-0.38831253529405818</v>
      </c>
      <c r="Q48" s="26">
        <f>P48/5</f>
        <v>-7.7662507058811642E-2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17.70</v>
      </c>
      <c r="C49" s="21">
        <f>IFERROR(VLOOKUP(A49,'[1]Business Score'!$A:$O,15,FALSE),"")</f>
        <v>-0.23157739999999999</v>
      </c>
      <c r="D49" s="21">
        <f>IFERROR(B49/VLOOKUP(A49,'[1]Business Score'!$A:$Q,17,FALSE),"")</f>
        <v>6.2999019999999986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-76.432328888743029</v>
      </c>
      <c r="L49" s="21">
        <f t="shared" ref="L49:L54" si="35">IFERROR(B49/E49,"")</f>
        <v>720.59913402287805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1.1476271186440679E-2</v>
      </c>
      <c r="P49" s="25">
        <f>VLOOKUP(A49,'[1]Valuation Sheet'!$B:$W,21,FALSE)</f>
        <v>-0.75256952322087833</v>
      </c>
      <c r="Q49" s="26">
        <f>P49/5</f>
        <v>-0.15051390464417566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11.25</v>
      </c>
      <c r="C50" s="21">
        <f>IFERROR(VLOOKUP(A50,'[1]Business Score'!$A:$O,15,FALSE),"")</f>
        <v>1.8313723333333347</v>
      </c>
      <c r="D50" s="21">
        <f>IFERROR(B50/VLOOKUP(A50,'[1]Business Score'!$A:$Q,17,FALSE),"")</f>
        <v>8.8316233333333329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6.1429343423156029</v>
      </c>
      <c r="L50" s="21">
        <f t="shared" si="35"/>
        <v>5.5323559615234617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0.11154666666666666</v>
      </c>
      <c r="P50" s="25">
        <f>VLOOKUP(A50,'[1]Valuation Sheet'!$B:$W,21,FALSE)</f>
        <v>0.42974632865043527</v>
      </c>
      <c r="Q50" s="26">
        <f>P50/5</f>
        <v>8.5949265730087057E-2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14.00</v>
      </c>
      <c r="C51" s="21">
        <f>IFERROR(VLOOKUP(A51,'[1]Business Score'!$A:$O,15,FALSE),"")</f>
        <v>2.5676757723577328</v>
      </c>
      <c r="D51" s="21">
        <f>IFERROR(B51/VLOOKUP(A51,'[1]Business Score'!$A:$Q,17,FALSE),"")</f>
        <v>36.96732512195122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5.452401798823959</v>
      </c>
      <c r="L51" s="21">
        <f t="shared" si="35"/>
        <v>4.7112634441452492</v>
      </c>
      <c r="M51" s="21">
        <f>VLOOKUP(A51,'[1]Business Score'!$A:$BU,73,)</f>
        <v>19.263245651187027</v>
      </c>
      <c r="N51" s="21">
        <f t="shared" si="33"/>
        <v>0.37871282149345425</v>
      </c>
      <c r="O51" s="8">
        <f>IFERROR(R51/B51,"")</f>
        <v>7.1468571428571423E-2</v>
      </c>
      <c r="P51" s="25">
        <f>VLOOKUP(A51,'[1]Valuation Sheet'!$B:$W,21,FALSE)</f>
        <v>1.8304369975951897</v>
      </c>
      <c r="Q51" s="26">
        <f>P51/5</f>
        <v>0.36608739951903796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0.92</v>
      </c>
      <c r="C52" s="21">
        <f>IFERROR(VLOOKUP(A52,'[1]Business Score'!$A:$O,15,FALSE),"")</f>
        <v>2.4043715846994534E-2</v>
      </c>
      <c r="D52" s="21">
        <f>IFERROR(B52/VLOOKUP(A52,'[1]Business Score'!$A:$Q,17,FALSE),"")</f>
        <v>6.7746794871794878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38.263636363636365</v>
      </c>
      <c r="L52" s="21">
        <f t="shared" si="35"/>
        <v>4.5270490737278877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6.5234782608695641E-2</v>
      </c>
      <c r="P52" s="25">
        <f>VLOOKUP(A52,'[1]Valuation Sheet'!$B:$W,21,FALSE)</f>
        <v>5.2527163802983807</v>
      </c>
      <c r="Q52" s="26">
        <f>P52/5</f>
        <v>1.0505432760596762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15.00</v>
      </c>
      <c r="C53" s="21">
        <f>IFERROR(VLOOKUP(A53,'[1]Business Score'!$A:$O,15,FALSE),"")</f>
        <v>1.6680064150943392</v>
      </c>
      <c r="D53" s="21">
        <f>IFERROR(B53/VLOOKUP(A53,'[1]Business Score'!$A:$Q,17,FALSE),"")</f>
        <v>4.9867840670859538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8.9927711693792425</v>
      </c>
      <c r="L53" s="21">
        <f t="shared" si="35"/>
        <v>10.023948082528074</v>
      </c>
      <c r="M53" s="21">
        <f>VLOOKUP(A53,'[1]Business Score'!$A:$BU,73,)</f>
        <v>10.072772504247979</v>
      </c>
      <c r="N53" s="21">
        <f t="shared" si="33"/>
        <v>3.0079505746005375</v>
      </c>
      <c r="O53" s="8">
        <f>IFERROR(R53/B53,"")</f>
        <v>6.6626666666666667E-2</v>
      </c>
      <c r="P53" s="25">
        <f>VLOOKUP(A53,'[1]Valuation Sheet'!$B:$W,21,FALSE)</f>
        <v>-0.30072582392709835</v>
      </c>
      <c r="Q53" s="26">
        <f>P53/5</f>
        <v>-6.0145164785419668E-2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1,250.00</v>
      </c>
      <c r="C54" s="21">
        <f>IFERROR(VLOOKUP(A54,'[1]Business Score'!$A:$O,15,FALSE),"")</f>
        <v>54.257848257764977</v>
      </c>
      <c r="D54" s="21">
        <f>IFERROR(B54/VLOOKUP(A54,'[1]Business Score'!$A:$Q,17,FALSE),"")</f>
        <v>78.795583406324468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23.03814176451624</v>
      </c>
      <c r="L54" s="21">
        <f t="shared" si="35"/>
        <v>30.265097212533359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4.685744E-2</v>
      </c>
      <c r="P54" s="25">
        <f>VLOOKUP(A54,'[1]Valuation Sheet'!$B:$W,21,FALSE)</f>
        <v>-0.79222088727852435</v>
      </c>
      <c r="Q54" s="26">
        <f>P54/5</f>
        <v>-0.15844417745570488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8.30</v>
      </c>
      <c r="C57" s="21">
        <f>IFERROR(VLOOKUP(A57,'[1]Business Score'!$A:$O,15,FALSE),"")</f>
        <v>0.39106888888888836</v>
      </c>
      <c r="D57" s="21">
        <f>IFERROR(B57/VLOOKUP(A57,'[1]Business Score'!$A:$Q,17,FALSE),"")</f>
        <v>7.1291466666666672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FAIRLY PRICED</v>
      </c>
      <c r="J57" s="34" t="str">
        <f t="shared" si="1"/>
        <v/>
      </c>
      <c r="K57" s="7">
        <f t="shared" ref="K57:K59" si="38">IFERROR(B57/C57,"")</f>
        <v>21.223882123638379</v>
      </c>
      <c r="L57" s="21">
        <f t="shared" ref="L57:L59" si="39">IFERROR(B57/E57,"")</f>
        <v>5.7723345967120547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0.90355662650602409</v>
      </c>
      <c r="P57" s="25">
        <f>VLOOKUP(A57,'[1]Valuation Sheet'!$B:$W,21,FALSE)</f>
        <v>0.44168598685193228</v>
      </c>
      <c r="Q57" s="26">
        <f>P57/5</f>
        <v>8.833719737038645E-2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2.40</v>
      </c>
      <c r="C58" s="21">
        <f>IFERROR(VLOOKUP(A58,'[1]Business Score'!$A:$O,15,FALSE),"")</f>
        <v>0.34967959183673591</v>
      </c>
      <c r="D58" s="21">
        <f>IFERROR(B58/VLOOKUP(A58,'[1]Business Score'!$A:$Q,17,FALSE),"")</f>
        <v>3.6912265306122451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6.8634259934750519</v>
      </c>
      <c r="L58" s="21">
        <f t="shared" si="39"/>
        <v>12.894036828831135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8.3299999999999999E-2</v>
      </c>
      <c r="P58" s="25">
        <f>VLOOKUP(A58,'[1]Valuation Sheet'!$B:$W,21,FALSE)</f>
        <v>0.41824355960804338</v>
      </c>
      <c r="Q58" s="26">
        <f>P58/5</f>
        <v>8.3648711921608679E-2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1.37</v>
      </c>
      <c r="C61" s="21">
        <f>IFERROR(VLOOKUP(A61,'[1]Business Score'!$A:$O,15,FALSE),"")</f>
        <v>0.53142259615384602</v>
      </c>
      <c r="D61" s="21">
        <f>IFERROR(B61/VLOOKUP(A61,'[1]Business Score'!$A:$Q,17,FALSE),"")</f>
        <v>8.3233671496311921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2.5779859755970693</v>
      </c>
      <c r="L61" s="21">
        <f t="shared" ref="L61" si="41">IFERROR(B61/E61,"")</f>
        <v>3.4784583656887107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4.775378714463991</v>
      </c>
      <c r="Q61" s="26">
        <f>P61/5</f>
        <v>0.95507574289279817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3.70</v>
      </c>
      <c r="C65" s="21">
        <f>IFERROR(VLOOKUP(A65,'[1]Business Score'!$A:$O,15,FALSE),"")</f>
        <v>0.48153839999999865</v>
      </c>
      <c r="D65" s="21">
        <f>IFERROR(B65/VLOOKUP(A65,'[1]Business Score'!$A:$Q,17,FALSE),"")</f>
        <v>3.1061656000000002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7.6837070522309547</v>
      </c>
      <c r="L65" s="21">
        <f t="shared" si="45"/>
        <v>15.307267961926549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5.6331081081081077E-2</v>
      </c>
      <c r="P65" s="25">
        <f>VLOOKUP(A65,'[1]Valuation Sheet'!$B:$W,21,FALSE)</f>
        <v>-0.11088995443080074</v>
      </c>
      <c r="Q65" s="26">
        <f>P65/5</f>
        <v>-2.2177990886160147E-2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0.66</v>
      </c>
      <c r="C67" s="21">
        <f>IFERROR(VLOOKUP(A67,'[1]Business Score'!$A:$O,15,FALSE),"")</f>
        <v>0.45477460317460272</v>
      </c>
      <c r="D67" s="21">
        <f>IFERROR(B67/VLOOKUP(A67,'[1]Business Score'!$A:$Q,17,FALSE),"")</f>
        <v>2.56298955453149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1.4512683764502228</v>
      </c>
      <c r="L67" s="21">
        <f t="shared" ref="L67" si="47">IFERROR(B67/E67,"")</f>
        <v>0.97488909444213812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7.5795454545454541E-2</v>
      </c>
      <c r="P67" s="25">
        <f>VLOOKUP(A67,'[1]Valuation Sheet'!$B:$W,21,FALSE)</f>
        <v>5.9527709896050132</v>
      </c>
      <c r="Q67" s="26">
        <f>P67/5</f>
        <v>1.1905541979210026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>0.34</v>
      </c>
      <c r="C68" s="21">
        <f>IFERROR(VLOOKUP(A68,'[1]Business Score'!$A:$O,15,FALSE),"")</f>
        <v>9.864043715846979E-2</v>
      </c>
      <c r="D68" s="21">
        <f>IFERROR(B68/VLOOKUP(A68,'[1]Business Score'!$A:$Q,17,FALSE),"")</f>
        <v>1.1412892076502732</v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UNDERPRICED</v>
      </c>
      <c r="J68" s="32" t="str">
        <f t="shared" si="1"/>
        <v>BUY</v>
      </c>
      <c r="K68" s="7">
        <f t="shared" ref="K68:K77" si="49">IFERROR(B68/C68,"")</f>
        <v>3.446862258464817</v>
      </c>
      <c r="L68" s="21">
        <f t="shared" ref="L68:L77" si="50">IFERROR(B68/E68,"")</f>
        <v>3.222785393220962</v>
      </c>
      <c r="M68" s="21">
        <f>VLOOKUP(A68,'[1]Business Score'!$A:$BU,73,)</f>
        <v>6.809561924493778</v>
      </c>
      <c r="N68" s="21">
        <f t="shared" si="48"/>
        <v>0.29790871386579054</v>
      </c>
      <c r="O68" s="8">
        <f>IFERROR(R68/B68,"")</f>
        <v>0.11761764705882352</v>
      </c>
      <c r="P68" s="25">
        <f>VLOOKUP(A68,'[1]Valuation Sheet'!$B:$W,21,FALSE)</f>
        <v>2.2298194611519229</v>
      </c>
      <c r="Q68" s="26">
        <f>P68/5</f>
        <v>0.44596389223038457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>0.48</v>
      </c>
      <c r="C69" s="21">
        <f>IFERROR(VLOOKUP(A69,'[1]Business Score'!$A:$O,15,FALSE),"")</f>
        <v>6.1300930232557914E-2</v>
      </c>
      <c r="D69" s="21">
        <f>IFERROR(B69/VLOOKUP(A69,'[1]Business Score'!$A:$Q,17,FALSE),"")</f>
        <v>1.5287180603661554</v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UNDERPRICED</v>
      </c>
      <c r="J69" s="32" t="str">
        <f t="shared" si="1"/>
        <v>BUY</v>
      </c>
      <c r="K69" s="7">
        <f t="shared" si="49"/>
        <v>7.8302237531962318</v>
      </c>
      <c r="L69" s="21">
        <f t="shared" si="50"/>
        <v>3.8936705073404023</v>
      </c>
      <c r="M69" s="21">
        <f>VLOOKUP(A69,'[1]Business Score'!$A:$BU,73,)</f>
        <v>9.1846568782462814</v>
      </c>
      <c r="N69" s="21">
        <f t="shared" si="48"/>
        <v>0.31398857149959447</v>
      </c>
      <c r="O69" s="8">
        <f>IFERROR(R69/B69,"")</f>
        <v>8.3299999999999999E-2</v>
      </c>
      <c r="P69" s="25">
        <f>VLOOKUP(A69,'[1]Valuation Sheet'!$B:$W,21,FALSE)</f>
        <v>1.8433747065646897</v>
      </c>
      <c r="Q69" s="26">
        <f>P69/5</f>
        <v>0.36867494131293793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UNDERPRICED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1.729003534757442</v>
      </c>
      <c r="Q71" s="26">
        <f>P71/5</f>
        <v>0.3458007069514884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0.20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0.77032882721575657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2.5147424996735515</v>
      </c>
      <c r="L72" s="21">
        <f t="shared" si="50"/>
        <v>1.2654668424002613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9.9959999999999993E-2</v>
      </c>
      <c r="P72" s="25">
        <f>VLOOKUP(A72,'[1]Valuation Sheet'!$B:$W,21,FALSE)</f>
        <v>4.8769330987451038</v>
      </c>
      <c r="Q72" s="26">
        <f>P72/5</f>
        <v>0.97538661974902074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2.08</v>
      </c>
      <c r="C73" s="21">
        <f>IFERROR(VLOOKUP(A73,'[1]Business Score'!$A:$O,15,FALSE),"")</f>
        <v>0.38573939393939388</v>
      </c>
      <c r="D73" s="21">
        <f>IFERROR(B73/VLOOKUP(A73,'[1]Business Score'!$A:$Q,17,FALSE),"")</f>
        <v>2.5145314393939393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FAIRLY PRICED</v>
      </c>
      <c r="J73" s="32" t="str">
        <f t="shared" si="52"/>
        <v/>
      </c>
      <c r="K73" s="7">
        <f t="shared" si="49"/>
        <v>5.3922415824783583</v>
      </c>
      <c r="L73" s="21">
        <f t="shared" si="50"/>
        <v>5.7954758230618539</v>
      </c>
      <c r="M73" s="21">
        <f>VLOOKUP(A73,'[1]Business Score'!$A:$BU,73,)</f>
        <v>1.6038460530961747</v>
      </c>
      <c r="N73" s="21">
        <f t="shared" si="48"/>
        <v>0.82719188450526138</v>
      </c>
      <c r="O73" s="8">
        <f>IFERROR(R73/B73,"")</f>
        <v>4.6218749999999996E-2</v>
      </c>
      <c r="P73" s="25">
        <f>VLOOKUP(A73,'[1]Valuation Sheet'!$B:$W,21,FALSE)</f>
        <v>0.46719660347360281</v>
      </c>
      <c r="Q73" s="26">
        <f>P73/5</f>
        <v>9.3439320694720565E-2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0.48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1.5418131970260223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6.0935121933953935</v>
      </c>
      <c r="L74" s="21">
        <f t="shared" si="50"/>
        <v>11.588834621484105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0.22990953334713282</v>
      </c>
      <c r="Q74" s="26">
        <f>P74/5</f>
        <v>4.5981906669426566E-2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>0.20</v>
      </c>
      <c r="C75" s="21">
        <f>IFERROR(VLOOKUP(A75,'[1]Business Score'!$A:$O,15,FALSE),"")</f>
        <v>4.0982308845577159E-2</v>
      </c>
      <c r="D75" s="21">
        <f>IFERROR(B75/VLOOKUP(A75,'[1]Business Score'!$A:$Q,17,FALSE),"")</f>
        <v>0.80836086956521735</v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UNDERPRICED</v>
      </c>
      <c r="J75" s="32" t="str">
        <f t="shared" si="52"/>
        <v>BUY</v>
      </c>
      <c r="K75" s="7">
        <f t="shared" si="49"/>
        <v>4.8801545260323751</v>
      </c>
      <c r="L75" s="21">
        <f t="shared" si="50"/>
        <v>2.4998136633266044</v>
      </c>
      <c r="M75" s="21">
        <f>VLOOKUP(A75,'[1]Business Score'!$A:$BU,73,)</f>
        <v>8.2226048830848306</v>
      </c>
      <c r="N75" s="21">
        <f t="shared" si="48"/>
        <v>0.24741425213663723</v>
      </c>
      <c r="O75" s="8">
        <f>IFERROR(R75/B75,"")</f>
        <v>0</v>
      </c>
      <c r="P75" s="25">
        <f>VLOOKUP(A75,'[1]Valuation Sheet'!$B:$W,21,FALSE)</f>
        <v>3.0210512543634218</v>
      </c>
      <c r="Q75" s="26">
        <f t="shared" ref="Q75:Q91" si="53">P75/5</f>
        <v>0.60421025087268432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0.21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0.70148790058862009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5.0877886101395724</v>
      </c>
      <c r="L76" s="21">
        <f t="shared" si="50"/>
        <v>4.6553445824708737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1.8237774142693586</v>
      </c>
      <c r="Q76" s="26">
        <f t="shared" si="53"/>
        <v>0.36475548285387172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0.38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1.3865317056967283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14.477550741474639</v>
      </c>
      <c r="L77" s="21">
        <f t="shared" si="50"/>
        <v>4.9032478864055449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1.7480958721591442</v>
      </c>
      <c r="Q77" s="26">
        <f t="shared" si="53"/>
        <v>0.34961917443182883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20.25</v>
      </c>
      <c r="C79" s="21">
        <f>IFERROR(VLOOKUP(A79,'[1]Business Score'!$A:$O,15,FALSE),"")</f>
        <v>3.050119845329883</v>
      </c>
      <c r="D79" s="21">
        <f>IFERROR(B79/VLOOKUP(A79,'[1]Business Score'!$A:$Q,17,FALSE),"")</f>
        <v>26.071771741479935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/>
      </c>
      <c r="K79" s="7">
        <f t="shared" ref="K79" si="54">IFERROR(B79/C79,"")</f>
        <v>6.6390833891347896</v>
      </c>
      <c r="L79" s="21">
        <f t="shared" ref="L79" si="55">IFERROR(B79/E79,"")</f>
        <v>5.6399382176057289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9.8765432098765427E-2</v>
      </c>
      <c r="P79" s="25">
        <f>VLOOKUP(A79,'[1]Valuation Sheet'!$B:$W,21,FALSE)</f>
        <v>0.74915611762790735</v>
      </c>
      <c r="Q79" s="26">
        <f t="shared" si="53"/>
        <v>0.14983122352558148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3.35</v>
      </c>
      <c r="C80" s="21">
        <f>IFERROR(VLOOKUP(A80,'[1]Business Score'!$A:$O,15,FALSE),"")</f>
        <v>0.77615076923076631</v>
      </c>
      <c r="D80" s="21">
        <f>IFERROR(B80/VLOOKUP(A80,'[1]Business Score'!$A:$Q,17,FALSE),"")</f>
        <v>9.9068653846153847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/>
      </c>
      <c r="K80" s="7">
        <f t="shared" ref="K80:K86" si="57">IFERROR(B80/C80,"")</f>
        <v>4.3161717192139673</v>
      </c>
      <c r="L80" s="21">
        <f t="shared" ref="L80:L86" si="58">IFERROR(B80/E80,"")</f>
        <v>2.3683126641177799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0.11935522388059701</v>
      </c>
      <c r="P80" s="25">
        <f>VLOOKUP(A80,'[1]Valuation Sheet'!$B:$W,21,FALSE)</f>
        <v>3.0925808054273487</v>
      </c>
      <c r="Q80" s="26">
        <f t="shared" si="53"/>
        <v>0.6185161610854697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18.35</v>
      </c>
      <c r="C81" s="21">
        <f>IFERROR(VLOOKUP(A81,'[1]Business Score'!$A:$O,15,FALSE),"")</f>
        <v>0.27805461538462334</v>
      </c>
      <c r="D81" s="21">
        <f>IFERROR(B81/VLOOKUP(A81,'[1]Business Score'!$A:$Q,17,FALSE),"")</f>
        <v>44.530669683145646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UNDERPRICED</v>
      </c>
      <c r="J81" s="32" t="str">
        <f t="shared" si="52"/>
        <v/>
      </c>
      <c r="K81" s="7">
        <f t="shared" si="57"/>
        <v>65.994229135945403</v>
      </c>
      <c r="L81" s="21">
        <f t="shared" si="58"/>
        <v>3.5133591552534096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2.2085452501389709</v>
      </c>
      <c r="Q81" s="26">
        <f t="shared" si="53"/>
        <v>0.44170905002779415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>20.85</v>
      </c>
      <c r="C83" s="21">
        <f>IFERROR(VLOOKUP(A83,'[1]Business Score'!$A:$O,15,FALSE),"")</f>
        <v>-4.9802787511319266</v>
      </c>
      <c r="D83" s="21">
        <f>IFERROR(B83/VLOOKUP(A83,'[1]Business Score'!$A:$Q,17,FALSE),"")</f>
        <v>81.580763022166224</v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UNDERPRICED</v>
      </c>
      <c r="J83" s="32" t="str">
        <f t="shared" si="52"/>
        <v/>
      </c>
      <c r="K83" s="7">
        <f t="shared" si="57"/>
        <v>-4.1865126515782229</v>
      </c>
      <c r="L83" s="21">
        <f t="shared" si="58"/>
        <v>5.4618017361809947</v>
      </c>
      <c r="M83" s="21">
        <f>VLOOKUP(A83,'[1]Business Score'!$A:$BU,73,)</f>
        <v>8.1185970453268705</v>
      </c>
      <c r="N83" s="21">
        <f t="shared" si="59"/>
        <v>0.25557495698262678</v>
      </c>
      <c r="O83" s="8">
        <f>IFERROR(R83/B83,"")</f>
        <v>0</v>
      </c>
      <c r="P83" s="25">
        <f>VLOOKUP(A83,'[1]Valuation Sheet'!$B:$W,21,FALSE)</f>
        <v>2.5369889350452532</v>
      </c>
      <c r="Q83" s="26">
        <f t="shared" si="53"/>
        <v>0.50739778700905069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4.00</v>
      </c>
      <c r="C84" s="21">
        <f>IFERROR(VLOOKUP(A84,'[1]Business Score'!$A:$O,15,FALSE),"")</f>
        <v>2.316793483507642</v>
      </c>
      <c r="D84" s="21">
        <f>IFERROR(B84/VLOOKUP(A84,'[1]Business Score'!$A:$Q,17,FALSE),"")</f>
        <v>22.29418431214803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1.7265241932327828</v>
      </c>
      <c r="L84" s="21">
        <f t="shared" si="58"/>
        <v>-5.4595980066913397</v>
      </c>
      <c r="M84" s="21">
        <f>VLOOKUP(A84,'[1]Business Score'!$A:$BU,73,)</f>
        <v>-0.41726384907277192</v>
      </c>
      <c r="N84" s="21">
        <f t="shared" si="59"/>
        <v>0.17941898855749627</v>
      </c>
      <c r="O84" s="8">
        <f>IFERROR(R84/B84,"")</f>
        <v>0</v>
      </c>
      <c r="P84" s="25">
        <f>VLOOKUP(A84,'[1]Valuation Sheet'!$B:$W,21,FALSE)</f>
        <v>1.8184575292727367</v>
      </c>
      <c r="Q84" s="26">
        <f t="shared" si="53"/>
        <v>0.36369150585454735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480.00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835.21174631228314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6.295299440568793</v>
      </c>
      <c r="L85" s="21">
        <f t="shared" si="58"/>
        <v>8.6728621340277101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3.7697916666666664E-2</v>
      </c>
      <c r="P85" s="25">
        <f>VLOOKUP(A85,'[1]Valuation Sheet'!$B:$W,21,FALSE)</f>
        <v>0.74232734726547789</v>
      </c>
      <c r="Q85" s="26">
        <f t="shared" si="53"/>
        <v>0.14846546945309558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129.90</v>
      </c>
      <c r="C86" s="21">
        <f>IFERROR(VLOOKUP(A86,'[1]Business Score'!$A:$O,15,FALSE),"")</f>
        <v>23.447493520264</v>
      </c>
      <c r="D86" s="21">
        <f>IFERROR(B86/VLOOKUP(A86,'[1]Business Score'!$A:$Q,17,FALSE),"")</f>
        <v>90.512747408105568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5.5400377821935072</v>
      </c>
      <c r="L86" s="21">
        <f t="shared" si="58"/>
        <v>4.3132135237876064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0.13081755196304851</v>
      </c>
      <c r="P86" s="25">
        <f>VLOOKUP(A86,'[1]Valuation Sheet'!$B:$W,21,FALSE)</f>
        <v>0.62607637881114342</v>
      </c>
      <c r="Q86" s="26">
        <f t="shared" si="53"/>
        <v>0.12521527576222868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1.40</v>
      </c>
      <c r="C88" s="21">
        <f>IFERROR(VLOOKUP(A88,'[1]Business Score'!$A:$O,15,FALSE),"")</f>
        <v>0.51842638432368471</v>
      </c>
      <c r="D88" s="21">
        <f>IFERROR(B88/VLOOKUP(A88,'[1]Business Score'!$A:$Q,17,FALSE),"")</f>
        <v>4.3278242271048022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2.7004798411762465</v>
      </c>
      <c r="L88" s="21">
        <f t="shared" ref="L88" si="61">IFERROR(B88/E88,"")</f>
        <v>1713.4436740122198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0.10002785714285714</v>
      </c>
      <c r="P88" s="25">
        <f>VLOOKUP(A88,'[1]Valuation Sheet'!$B:$W,21,FALSE)</f>
        <v>1.0740911229802599</v>
      </c>
      <c r="Q88" s="26">
        <f t="shared" si="53"/>
        <v>0.21481822459605199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1.80</v>
      </c>
      <c r="C89" s="21">
        <f>IFERROR(VLOOKUP(A89,'[1]Business Score'!$A:$O,15,FALSE),"")</f>
        <v>0.48077466910827327</v>
      </c>
      <c r="D89" s="21">
        <f>IFERROR(B89/VLOOKUP(A89,'[1]Business Score'!$A:$Q,17,FALSE),"")</f>
        <v>5.9451635335295876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3.743957649305</v>
      </c>
      <c r="L89" s="21">
        <f t="shared" ref="L89" si="64">IFERROR(B89/E89,"")</f>
        <v>3.7788301328938174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8.3333333333333329E-2</v>
      </c>
      <c r="P89" s="25">
        <f>VLOOKUP(A89,'[1]Valuation Sheet'!$B:$W,21,FALSE)</f>
        <v>2.5360828079372149</v>
      </c>
      <c r="Q89" s="26">
        <f t="shared" si="53"/>
        <v>0.50721656158744299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4.95</v>
      </c>
      <c r="C91" s="17">
        <f>IFERROR(VLOOKUP(A91,'[1]Business Score'!$A:$O,15,FALSE),"")</f>
        <v>2.9629288806431671</v>
      </c>
      <c r="D91" s="17">
        <f>IFERROR(B91/VLOOKUP(A91,'[1]Business Score'!$A:$Q,17,FALSE),"")</f>
        <v>32.911589145548334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1.670644217057784</v>
      </c>
      <c r="L91" s="17">
        <f t="shared" ref="L91" si="68">IFERROR(B91/E91,"")</f>
        <v>2.2742995624007443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5.293203267608285</v>
      </c>
      <c r="Q91" s="23">
        <f t="shared" si="53"/>
        <v>1.058640653521657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2019-08-14T13:23:27Z</dcterms:modified>
</cp:coreProperties>
</file>