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3646458D-0726-425A-8740-044262F70F39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<sst xmlns="http://schemas.openxmlformats.org/spreadsheetml/2006/main" count="108" uniqueCount="108">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</sst>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4.4324804216241184E-3</v>
          </cell>
          <cell r="H10" t="str">
            <v>2.66</v>
          </cell>
          <cell r="I10" t="str">
            <v>FAIRLY PRICED</v>
          </cell>
          <cell r="J10">
            <v>5.5507496905042863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4.4200903102299405E-2</v>
          </cell>
          <cell r="O10">
            <v>2.7775744022521165</v>
          </cell>
          <cell r="P10">
            <v>8.840180620459881E-2</v>
          </cell>
          <cell r="Q10">
            <v>2.8951488045042328</v>
          </cell>
          <cell r="R10">
            <v>0.1768036124091974</v>
          </cell>
          <cell r="S10">
            <v>3.1302976090084651</v>
          </cell>
          <cell r="T10">
            <v>0.35360722481839479</v>
          </cell>
          <cell r="U10">
            <v>3.6005952180169305</v>
          </cell>
          <cell r="V10">
            <v>0.88401806204598699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0.20328177370374717</v>
          </cell>
          <cell r="H12" t="str">
            <v>6.70</v>
          </cell>
          <cell r="I12" t="str">
            <v>UNDERPRICED</v>
          </cell>
          <cell r="J12">
            <v>2.3866279467113656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0.13582911682742416</v>
          </cell>
          <cell r="O12">
            <v>7.6100550827437417</v>
          </cell>
          <cell r="P12">
            <v>0.27165823365484831</v>
          </cell>
          <cell r="Q12">
            <v>8.520110165487484</v>
          </cell>
          <cell r="R12">
            <v>0.54331646730969685</v>
          </cell>
          <cell r="S12">
            <v>10.340220330974969</v>
          </cell>
          <cell r="T12">
            <v>1.0866329346193937</v>
          </cell>
          <cell r="U12">
            <v>13.980440661949938</v>
          </cell>
          <cell r="V12">
            <v>2.716582336548484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5.6769102880038821E-2</v>
          </cell>
          <cell r="H13" t="str">
            <v>9.95</v>
          </cell>
          <cell r="I13" t="str">
            <v>UNDERPRICED</v>
          </cell>
          <cell r="J13">
            <v>4.8776745444042806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6.8317213244106112E-2</v>
          </cell>
          <cell r="O13">
            <v>10.629756271778856</v>
          </cell>
          <cell r="P13">
            <v>0.13663442648821245</v>
          </cell>
          <cell r="Q13">
            <v>11.309512543557712</v>
          </cell>
          <cell r="R13">
            <v>0.27326885297642489</v>
          </cell>
          <cell r="S13">
            <v>12.669025087115427</v>
          </cell>
          <cell r="T13">
            <v>0.54653770595284978</v>
          </cell>
          <cell r="U13">
            <v>15.388050174230854</v>
          </cell>
          <cell r="V13">
            <v>1.366344264882124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0.13361578081601042</v>
          </cell>
          <cell r="H14" t="str">
            <v>6.00</v>
          </cell>
          <cell r="I14" t="str">
            <v>UNDERPRICED</v>
          </cell>
          <cell r="J14">
            <v>3.511290114725178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0.10372756705407915</v>
          </cell>
          <cell r="O14">
            <v>6.6223654023244745</v>
          </cell>
          <cell r="P14">
            <v>0.2074551341081583</v>
          </cell>
          <cell r="Q14">
            <v>7.2447308046489498</v>
          </cell>
          <cell r="R14">
            <v>0.41491026821631638</v>
          </cell>
          <cell r="S14">
            <v>8.4894616092978978</v>
          </cell>
          <cell r="T14">
            <v>0.82982053643263254</v>
          </cell>
          <cell r="U14">
            <v>10.978923218595796</v>
          </cell>
          <cell r="V14">
            <v>2.0745513410815817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0.49634671008381026</v>
          </cell>
          <cell r="H15" t="str">
            <v>1.57</v>
          </cell>
          <cell r="I15" t="str">
            <v>UNDERPRICED</v>
          </cell>
          <cell r="J15">
            <v>2.1125832151070107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0.27087116894009666</v>
          </cell>
          <cell r="O15">
            <v>1.9952677352359518</v>
          </cell>
          <cell r="P15">
            <v>0.54174233788019333</v>
          </cell>
          <cell r="Q15">
            <v>2.4205354704719038</v>
          </cell>
          <cell r="R15">
            <v>1.0834846757603867</v>
          </cell>
          <cell r="S15">
            <v>3.2710709409438072</v>
          </cell>
          <cell r="T15">
            <v>2.1669693515207729</v>
          </cell>
          <cell r="U15">
            <v>4.9721418818876133</v>
          </cell>
          <cell r="V15">
            <v>5.4174233788019315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0.33079096083813003</v>
          </cell>
          <cell r="H16" t="str">
            <v>1.62</v>
          </cell>
          <cell r="I16" t="str">
            <v>UNDERPRICED</v>
          </cell>
          <cell r="J16">
            <v>2.3627546121971372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0.19458436235947629</v>
          </cell>
          <cell r="O16">
            <v>1.9352266670223517</v>
          </cell>
          <cell r="P16">
            <v>0.38916872471895259</v>
          </cell>
          <cell r="Q16">
            <v>2.2504533340447033</v>
          </cell>
          <cell r="R16">
            <v>0.77833744943790517</v>
          </cell>
          <cell r="S16">
            <v>2.8809066680894064</v>
          </cell>
          <cell r="T16">
            <v>1.5566748988758103</v>
          </cell>
          <cell r="U16">
            <v>4.1418133361788128</v>
          </cell>
          <cell r="V16">
            <v>3.891687247189525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-5.9931148752486549E-2</v>
          </cell>
          <cell r="H17" t="str">
            <v>29.90</v>
          </cell>
          <cell r="I17" t="str">
            <v>OVERPRICED</v>
          </cell>
          <cell r="J17">
            <v>5.5960114146622182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1.4542641447213622E-2</v>
          </cell>
          <cell r="O17">
            <v>30.334824979271687</v>
          </cell>
          <cell r="P17">
            <v>2.9085282894427245E-2</v>
          </cell>
          <cell r="Q17">
            <v>30.769649958543372</v>
          </cell>
          <cell r="R17">
            <v>5.8170565788854267E-2</v>
          </cell>
          <cell r="S17">
            <v>31.639299917086742</v>
          </cell>
          <cell r="T17">
            <v>0.11634113157770853</v>
          </cell>
          <cell r="U17">
            <v>33.378599834173485</v>
          </cell>
          <cell r="V17">
            <v>0.29085282894427156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-0.10168383120813851</v>
          </cell>
          <cell r="H18" t="str">
            <v>40.00</v>
          </cell>
          <cell r="I18" t="str">
            <v>OVERPRICED</v>
          </cell>
          <cell r="J18">
            <v>8.1499018449238232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-4.6966711422251617E-3</v>
          </cell>
          <cell r="O18">
            <v>39.812133154310992</v>
          </cell>
          <cell r="P18">
            <v>-9.3933422844504344E-3</v>
          </cell>
          <cell r="Q18">
            <v>39.624266308621984</v>
          </cell>
          <cell r="R18">
            <v>-1.8786684568900647E-2</v>
          </cell>
          <cell r="S18">
            <v>39.248532617243974</v>
          </cell>
          <cell r="T18">
            <v>-3.7573369137801516E-2</v>
          </cell>
          <cell r="U18">
            <v>38.497065234487941</v>
          </cell>
          <cell r="V18">
            <v>-9.3933422844503456E-2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7.1042009352778827E-3</v>
          </cell>
          <cell r="H19" t="str">
            <v>2.21</v>
          </cell>
          <cell r="I19" t="str">
            <v>FAIRLY PRICED</v>
          </cell>
          <cell r="J19">
            <v>5.6897281997957379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4.5432011215374324E-2</v>
          </cell>
          <cell r="O19">
            <v>2.310404744785977</v>
          </cell>
          <cell r="P19">
            <v>9.086402243074887E-2</v>
          </cell>
          <cell r="Q19">
            <v>2.410809489571955</v>
          </cell>
          <cell r="R19">
            <v>0.18172804486149774</v>
          </cell>
          <cell r="S19">
            <v>2.6116189791439099</v>
          </cell>
          <cell r="T19">
            <v>0.36345608972299526</v>
          </cell>
          <cell r="U19">
            <v>3.0132379582878195</v>
          </cell>
          <cell r="V19">
            <v>0.90864022430748825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-6.5318979513954337E-2</v>
          </cell>
          <cell r="H21" t="str">
            <v>7.50</v>
          </cell>
          <cell r="I21" t="str">
            <v>OVERPRICED</v>
          </cell>
          <cell r="J21">
            <v>9.1072469135865646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1.20599707754796E-2</v>
          </cell>
          <cell r="O21">
            <v>7.5904497808160967</v>
          </cell>
          <cell r="P21">
            <v>2.4119941550958979E-2</v>
          </cell>
          <cell r="Q21">
            <v>7.6808995616321925</v>
          </cell>
          <cell r="R21">
            <v>4.8239883101917957E-2</v>
          </cell>
          <cell r="S21">
            <v>7.8617991232643849</v>
          </cell>
          <cell r="T21">
            <v>9.6479766203836137E-2</v>
          </cell>
          <cell r="U21">
            <v>8.2235982465287716</v>
          </cell>
          <cell r="V21">
            <v>0.24119941550959023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6.0542678144761684E-2</v>
          </cell>
          <cell r="H23" t="str">
            <v>19.00</v>
          </cell>
          <cell r="I23" t="str">
            <v>UNDERPRICED</v>
          </cell>
          <cell r="J23">
            <v>3.3669859282186478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7.0056047489663875E-2</v>
          </cell>
          <cell r="O23">
            <v>20.331064902303613</v>
          </cell>
          <cell r="P23">
            <v>0.14011209497932753</v>
          </cell>
          <cell r="Q23">
            <v>21.662129804607222</v>
          </cell>
          <cell r="R23">
            <v>0.28022418995865506</v>
          </cell>
          <cell r="S23">
            <v>24.324259609214447</v>
          </cell>
          <cell r="T23">
            <v>0.56044837991731011</v>
          </cell>
          <cell r="U23">
            <v>29.648519218428891</v>
          </cell>
          <cell r="V23">
            <v>1.4011209497932753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0</v>
          </cell>
          <cell r="H25" t="e">
            <v>#N/A</v>
          </cell>
          <cell r="I25" t="str">
            <v>FAIRLY PRICED</v>
          </cell>
          <cell r="J25" t="e">
            <v>#N/A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-0.12271345714924882</v>
          </cell>
          <cell r="H28" t="str">
            <v>58.00</v>
          </cell>
          <cell r="I28" t="str">
            <v>OVERPRICED</v>
          </cell>
          <cell r="J28">
            <v>10.877079101682883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-1.4386959845226199E-2</v>
          </cell>
          <cell r="O28">
            <v>57.165556328976884</v>
          </cell>
          <cell r="P28">
            <v>-2.8773919690452288E-2</v>
          </cell>
          <cell r="Q28">
            <v>56.331112657953767</v>
          </cell>
          <cell r="R28">
            <v>-5.7547839380904575E-2</v>
          </cell>
          <cell r="S28">
            <v>54.662225315907534</v>
          </cell>
          <cell r="T28">
            <v>-0.11509567876180915</v>
          </cell>
          <cell r="U28">
            <v>51.324450631815068</v>
          </cell>
          <cell r="V28">
            <v>-0.28773919690452299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-0.12776457627131527</v>
          </cell>
          <cell r="H31" t="str">
            <v>173.00</v>
          </cell>
          <cell r="I31" t="str">
            <v>OVERPRICED</v>
          </cell>
          <cell r="J31">
            <v>11.207909301926959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-1.6714476402255873E-2</v>
          </cell>
          <cell r="O31">
            <v>170.10839558240974</v>
          </cell>
          <cell r="P31">
            <v>-3.3428952804511525E-2</v>
          </cell>
          <cell r="Q31">
            <v>167.21679116481951</v>
          </cell>
          <cell r="R31">
            <v>-6.6857905609022827E-2</v>
          </cell>
          <cell r="S31">
            <v>161.43358232963905</v>
          </cell>
          <cell r="T31">
            <v>-0.13371581121804577</v>
          </cell>
          <cell r="U31">
            <v>149.86716465927807</v>
          </cell>
          <cell r="V31">
            <v>-0.33428952804511436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-0.12351054077987227</v>
          </cell>
          <cell r="H32" t="str">
            <v>13.65</v>
          </cell>
          <cell r="I32" t="str">
            <v>OVERPRICED</v>
          </cell>
          <cell r="J32">
            <v>16.666748101819902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-1.4754249806674169E-2</v>
          </cell>
          <cell r="O32">
            <v>13.448604490138898</v>
          </cell>
          <cell r="P32">
            <v>-2.9508499613348449E-2</v>
          </cell>
          <cell r="Q32">
            <v>13.247208980277794</v>
          </cell>
          <cell r="R32">
            <v>-5.9016999226696787E-2</v>
          </cell>
          <cell r="S32">
            <v>12.844417960555589</v>
          </cell>
          <cell r="T32">
            <v>-0.11803399845339357</v>
          </cell>
          <cell r="U32">
            <v>12.038835921111177</v>
          </cell>
          <cell r="V32">
            <v>-0.29508499613348405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-5.1278137861826202E-2</v>
          </cell>
          <cell r="H37" t="str">
            <v>5.20</v>
          </cell>
          <cell r="I37" t="str">
            <v>OVERPRICED</v>
          </cell>
          <cell r="J37">
            <v>6.1113869473175386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1.8529881824931982E-2</v>
          </cell>
          <cell r="O37">
            <v>5.2963553854896466</v>
          </cell>
          <cell r="P37">
            <v>3.7059763649863964E-2</v>
          </cell>
          <cell r="Q37">
            <v>5.392710770979293</v>
          </cell>
          <cell r="R37">
            <v>7.411952729972815E-2</v>
          </cell>
          <cell r="S37">
            <v>5.5854215419585866</v>
          </cell>
          <cell r="T37">
            <v>0.1482390545994563</v>
          </cell>
          <cell r="U37">
            <v>5.9708430839171731</v>
          </cell>
          <cell r="V37">
            <v>0.37059763649864053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3.9592391920246682E-2</v>
          </cell>
          <cell r="H39" t="str">
            <v>6.20</v>
          </cell>
          <cell r="I39" t="str">
            <v>FAIRLY PRICED</v>
          </cell>
          <cell r="J39">
            <v>5.1011148920271046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6.0402317913371695E-2</v>
          </cell>
          <cell r="O39">
            <v>6.5744943710629045</v>
          </cell>
          <cell r="P39">
            <v>0.12080463582674339</v>
          </cell>
          <cell r="Q39">
            <v>6.9489887421258096</v>
          </cell>
          <cell r="R39">
            <v>0.24160927165348678</v>
          </cell>
          <cell r="S39">
            <v>7.6979774842516182</v>
          </cell>
          <cell r="T39">
            <v>0.48321854330697378</v>
          </cell>
          <cell r="U39">
            <v>9.1959549685032371</v>
          </cell>
          <cell r="V39">
            <v>1.2080463582674343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0.27775241106786819</v>
          </cell>
          <cell r="H41" t="str">
            <v>6.00</v>
          </cell>
          <cell r="I41" t="str">
            <v>UNDERPRICED</v>
          </cell>
          <cell r="J41">
            <v>3.3624748637871811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0.17014460955067356</v>
          </cell>
          <cell r="O41">
            <v>7.0208676573040414</v>
          </cell>
          <cell r="P41">
            <v>0.34028921910134691</v>
          </cell>
          <cell r="Q41">
            <v>8.041735314608081</v>
          </cell>
          <cell r="R41">
            <v>0.68057843820269359</v>
          </cell>
          <cell r="S41">
            <v>10.083470629216162</v>
          </cell>
          <cell r="T41">
            <v>1.3611568764053876</v>
          </cell>
          <cell r="U41">
            <v>14.166941258432326</v>
          </cell>
          <cell r="V41">
            <v>3.4028921910134686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-0.15209825947640709</v>
          </cell>
          <cell r="H42" t="str">
            <v>33.00</v>
          </cell>
          <cell r="I42" t="str">
            <v>OVERPRICED</v>
          </cell>
          <cell r="J42">
            <v>34.780427492627609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-2.7927249093744555E-2</v>
          </cell>
          <cell r="O42">
            <v>32.078400779906431</v>
          </cell>
          <cell r="P42">
            <v>-5.5854498187488999E-2</v>
          </cell>
          <cell r="Q42">
            <v>31.156801559812862</v>
          </cell>
          <cell r="R42">
            <v>-0.11170899637497811</v>
          </cell>
          <cell r="S42">
            <v>29.313603119625721</v>
          </cell>
          <cell r="T42">
            <v>-0.22341799274995611</v>
          </cell>
          <cell r="U42">
            <v>25.62720623925145</v>
          </cell>
          <cell r="V42">
            <v>-0.55854498187489032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-0.14001394977424556</v>
          </cell>
          <cell r="H48" t="str">
            <v>11.95</v>
          </cell>
          <cell r="I48" t="str">
            <v>OVERPRICED</v>
          </cell>
          <cell r="J48">
            <v>31.287363047409674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-2.2358892808266972E-2</v>
          </cell>
          <cell r="O48">
            <v>11.682811230941208</v>
          </cell>
          <cell r="P48">
            <v>-4.4717785616534167E-2</v>
          </cell>
          <cell r="Q48">
            <v>11.415622461882416</v>
          </cell>
          <cell r="R48">
            <v>-8.9435571233068223E-2</v>
          </cell>
          <cell r="S48">
            <v>10.881244923764834</v>
          </cell>
          <cell r="T48">
            <v>-0.17887114246613645</v>
          </cell>
          <cell r="U48">
            <v>9.8124898475296689</v>
          </cell>
          <cell r="V48">
            <v>-0.44717785616534123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-0.17268872054477052</v>
          </cell>
          <cell r="H49" t="str">
            <v>17.40</v>
          </cell>
          <cell r="I49" t="str">
            <v>OVERPRICED</v>
          </cell>
          <cell r="J49">
            <v>708.38558937842242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-3.7415174025889342E-2</v>
          </cell>
          <cell r="O49">
            <v>16.748975971949523</v>
          </cell>
          <cell r="P49">
            <v>-7.4830348051779016E-2</v>
          </cell>
          <cell r="Q49">
            <v>16.097951943899044</v>
          </cell>
          <cell r="R49">
            <v>-0.14966069610355803</v>
          </cell>
          <cell r="S49">
            <v>14.795903887798088</v>
          </cell>
          <cell r="T49">
            <v>-0.29932139220711607</v>
          </cell>
          <cell r="U49">
            <v>12.19180777559618</v>
          </cell>
          <cell r="V49">
            <v>-0.74830348051779005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6.5418597235005066E-2</v>
          </cell>
          <cell r="H51" t="str">
            <v>16.20</v>
          </cell>
          <cell r="I51" t="str">
            <v>UNDERPRICED</v>
          </cell>
          <cell r="J51">
            <v>5.4516048425109309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7.230283322942177E-2</v>
          </cell>
          <cell r="O51">
            <v>17.371305898316631</v>
          </cell>
          <cell r="P51">
            <v>0.14460566645884354</v>
          </cell>
          <cell r="Q51">
            <v>18.542611796633263</v>
          </cell>
          <cell r="R51">
            <v>0.28921133291768708</v>
          </cell>
          <cell r="S51">
            <v>20.885223593266531</v>
          </cell>
          <cell r="T51">
            <v>0.57842266583537438</v>
          </cell>
          <cell r="U51">
            <v>25.570447186533062</v>
          </cell>
          <cell r="V51">
            <v>1.4460566645884358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-0.17699402477946796</v>
          </cell>
          <cell r="H54" t="str">
            <v>1,225.00</v>
          </cell>
          <cell r="I54" t="str">
            <v>OVERPRICED</v>
          </cell>
          <cell r="J54">
            <v>29.659795268282689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-3.9399024861149101E-2</v>
          </cell>
          <cell r="O54">
            <v>1176.7361945450923</v>
          </cell>
          <cell r="P54">
            <v>-7.8798049722298424E-2</v>
          </cell>
          <cell r="Q54">
            <v>1128.4723890901844</v>
          </cell>
          <cell r="R54">
            <v>-0.15759609944459696</v>
          </cell>
          <cell r="S54">
            <v>1031.9447781803688</v>
          </cell>
          <cell r="T54">
            <v>-0.3151921988891937</v>
          </cell>
          <cell r="U54">
            <v>838.88955636073774</v>
          </cell>
          <cell r="V54">
            <v>-0.78798049722298413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0.42667923400370544</v>
          </cell>
          <cell r="H63" t="str">
            <v>1.37</v>
          </cell>
          <cell r="I63" t="str">
            <v>UNDERPRICED</v>
          </cell>
          <cell r="J63">
            <v>3.4784583656887107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0.23876893572319968</v>
          </cell>
          <cell r="O63">
            <v>1.6971134419407836</v>
          </cell>
          <cell r="P63">
            <v>0.47753787144639914</v>
          </cell>
          <cell r="Q63">
            <v>2.0242268838815671</v>
          </cell>
          <cell r="R63">
            <v>0.95507574289279829</v>
          </cell>
          <cell r="S63">
            <v>2.6784537677631337</v>
          </cell>
          <cell r="T63">
            <v>1.9101514857855966</v>
          </cell>
          <cell r="U63">
            <v>3.9869075355262678</v>
          </cell>
          <cell r="V63">
            <v>4.775378714463991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-9.9163255713663648E-2</v>
          </cell>
          <cell r="H68" t="str">
            <v>3.54</v>
          </cell>
          <cell r="I68" t="str">
            <v>OVERPRICED</v>
          </cell>
          <cell r="J68">
            <v>14.645332050059453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-3.5352094829655956E-3</v>
          </cell>
          <cell r="O68">
            <v>3.5274853584303019</v>
          </cell>
          <cell r="P68">
            <v>-7.0704189659311911E-3</v>
          </cell>
          <cell r="Q68">
            <v>3.5149707168606037</v>
          </cell>
          <cell r="R68">
            <v>-1.414083793186216E-2</v>
          </cell>
          <cell r="S68">
            <v>3.4899414337212078</v>
          </cell>
          <cell r="T68">
            <v>-2.8281675863724542E-2</v>
          </cell>
          <cell r="U68">
            <v>3.4398828674424151</v>
          </cell>
          <cell r="V68">
            <v>-7.0704189659311467E-2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0.56604333747843583</v>
          </cell>
          <cell r="H70" t="str">
            <v>0.65</v>
          </cell>
          <cell r="I70" t="str">
            <v>UNDERPRICED</v>
          </cell>
          <cell r="J70">
            <v>0.96011804755665109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0.30298683485686984</v>
          </cell>
          <cell r="O70">
            <v>0.84694144265696547</v>
          </cell>
          <cell r="P70">
            <v>0.60597366971373967</v>
          </cell>
          <cell r="Q70">
            <v>1.0438828853139308</v>
          </cell>
          <cell r="R70">
            <v>1.2119473394274793</v>
          </cell>
          <cell r="S70">
            <v>1.4377657706278617</v>
          </cell>
          <cell r="T70">
            <v>2.4238946788549591</v>
          </cell>
          <cell r="U70">
            <v>2.2255315412557235</v>
          </cell>
          <cell r="V70">
            <v>6.0597366971373976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7.1444079288878498E-2</v>
          </cell>
          <cell r="H74" t="str">
            <v>1.80</v>
          </cell>
          <cell r="I74" t="str">
            <v>UNDERPRICED</v>
          </cell>
          <cell r="J74">
            <v>9.0909679135620607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7.5079328676382673E-2</v>
          </cell>
          <cell r="O74">
            <v>1.9351427916174888</v>
          </cell>
          <cell r="P74">
            <v>0.15015865735276557</v>
          </cell>
          <cell r="Q74">
            <v>2.0702855832349782</v>
          </cell>
          <cell r="R74">
            <v>0.30031731470553091</v>
          </cell>
          <cell r="S74">
            <v>2.3405711664699558</v>
          </cell>
          <cell r="T74">
            <v>0.60063462941106183</v>
          </cell>
          <cell r="U74">
            <v>2.8811423329399113</v>
          </cell>
          <cell r="V74">
            <v>1.5015865735276548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7.9760731559424286E-2</v>
          </cell>
          <cell r="H80" t="str">
            <v>0.23</v>
          </cell>
          <cell r="I80" t="str">
            <v>UNDERPRICED</v>
          </cell>
          <cell r="J80">
            <v>5.0987107331823864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7.8911577607948979E-2</v>
          </cell>
          <cell r="O80">
            <v>0.24814966284982828</v>
          </cell>
          <cell r="P80">
            <v>0.15782315521589796</v>
          </cell>
          <cell r="Q80">
            <v>0.26629932569965653</v>
          </cell>
          <cell r="R80">
            <v>0.31564631043179592</v>
          </cell>
          <cell r="S80">
            <v>0.30259865139931308</v>
          </cell>
          <cell r="T80">
            <v>0.63129262086359184</v>
          </cell>
          <cell r="U80">
            <v>0.37519730279862612</v>
          </cell>
          <cell r="V80">
            <v>1.5782315521589791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-7.8287384223413529E-3</v>
          </cell>
          <cell r="H85" t="str">
            <v>20.00</v>
          </cell>
          <cell r="I85" t="str">
            <v>FAIRLY PRICED</v>
          </cell>
          <cell r="J85">
            <v>5.5703093507217076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3.8551028454912872E-2</v>
          </cell>
          <cell r="O85">
            <v>20.771020569098258</v>
          </cell>
          <cell r="P85">
            <v>7.7102056909825523E-2</v>
          </cell>
          <cell r="Q85">
            <v>21.54204113819651</v>
          </cell>
          <cell r="R85">
            <v>0.15420411381965127</v>
          </cell>
          <cell r="S85">
            <v>23.084082276393026</v>
          </cell>
          <cell r="T85">
            <v>0.30840822763930253</v>
          </cell>
          <cell r="U85">
            <v>26.168164552786052</v>
          </cell>
          <cell r="V85">
            <v>0.77102056909825611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0.10863041844578772</v>
          </cell>
          <cell r="H87" t="str">
            <v>20.70</v>
          </cell>
          <cell r="I87" t="str">
            <v>UNDERPRICED</v>
          </cell>
          <cell r="J87">
            <v>3.9632988835828651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9.2214505652294942E-2</v>
          </cell>
          <cell r="O87">
            <v>22.608840267002506</v>
          </cell>
          <cell r="P87">
            <v>0.18442901130458988</v>
          </cell>
          <cell r="Q87">
            <v>24.517680534005009</v>
          </cell>
          <cell r="R87">
            <v>0.36885802260917999</v>
          </cell>
          <cell r="S87">
            <v>28.335361068010023</v>
          </cell>
          <cell r="T87">
            <v>0.73771604521835998</v>
          </cell>
          <cell r="U87">
            <v>35.970722136020051</v>
          </cell>
          <cell r="V87">
            <v>1.8442901130458997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-3.6285595591988941E-2</v>
          </cell>
          <cell r="H92" t="str">
            <v>140.00</v>
          </cell>
          <cell r="I92" t="str">
            <v>FAIRLY PRICED</v>
          </cell>
          <cell r="J92">
            <v>4.6485750063915701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2.5438329145559768E-2</v>
          </cell>
          <cell r="O92">
            <v>143.56136608037838</v>
          </cell>
          <cell r="P92">
            <v>5.0876658291119758E-2</v>
          </cell>
          <cell r="Q92">
            <v>147.12273216075675</v>
          </cell>
          <cell r="R92">
            <v>0.10175331658223929</v>
          </cell>
          <cell r="S92">
            <v>154.24546432151351</v>
          </cell>
          <cell r="T92">
            <v>0.20350663316447859</v>
          </cell>
          <cell r="U92">
            <v>168.49092864302699</v>
          </cell>
          <cell r="V92">
            <v>0.5087665829111967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-0.16953659429913945</v>
          </cell>
          <cell r="H99" t="str">
            <v>129.65</v>
          </cell>
          <cell r="I99" t="str">
            <v>OVERPRICED</v>
          </cell>
          <cell r="J99">
            <v>22.557219408668924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-3.5962698673545734E-2</v>
          </cell>
          <cell r="O99">
            <v>124.98743611697481</v>
          </cell>
          <cell r="P99">
            <v>-7.1925397347091469E-2</v>
          </cell>
          <cell r="Q99">
            <v>120.32487223394959</v>
          </cell>
          <cell r="R99">
            <v>-0.14385079469418294</v>
          </cell>
          <cell r="S99">
            <v>110.99974446789919</v>
          </cell>
          <cell r="T99">
            <v>-0.28770158938836599</v>
          </cell>
          <cell r="U99">
            <v>92.349488935798348</v>
          </cell>
          <cell r="V99">
            <v>-0.71925397347091491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26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4309.2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238185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246063.49999999997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215400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31086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46931.4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879957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409600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63625.9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218400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596600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 t="e">
            <v>#N/A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464000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3010200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219901.5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3065.4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24614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17280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189750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22466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66420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971008.5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2849.6000000000004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4425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4504.5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18900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1918.2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13879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26910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47532.799999999996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2638962.6298974999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12/07/2019 14:39:36.036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12/07/2019 14:39:36.036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62.00</v>
      </c>
      <c r="C7" s="21">
        <f>IFERROR(VLOOKUP(A7,'[1]Business Score'!$A:$O,15,FALSE),"")</f>
        <v>8.9126322189724441</v>
      </c>
      <c r="D7" s="21">
        <f>IFERROR(B7/VLOOKUP(A7,'[1]Business Score'!$A:$Q,17,FALSE),"")</f>
        <v>34.386024071686251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6.9564185390730851</v>
      </c>
      <c r="L7" s="21">
        <f t="shared" si="3"/>
        <v>9.2572343727913093</v>
      </c>
      <c r="M7" s="21">
        <f>VLOOKUP(A7,'[1]Business Score'!$A:$BU,73,)</f>
        <v>10.658222191536101</v>
      </c>
      <c r="N7" s="21">
        <f>IFERROR(B7/D7,"")</f>
        <v>1.8030581224146625</v>
      </c>
      <c r="O7" s="8">
        <f>IFERROR(R7/B7,"")</f>
        <v>4.8419354838709676E-2</v>
      </c>
      <c r="P7" s="25">
        <f>VLOOKUP(A7,'[1]Valuation Sheet'!$B:$W,21,FALSE)</f>
        <v>-0.12545006802868097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2.66</v>
      </c>
      <c r="C10" s="21">
        <f>IFERROR(VLOOKUP(A10,'[1]Business Score'!$A:$O,15,FALSE),"")</f>
        <v>0.31064012345679054</v>
      </c>
      <c r="D10" s="21">
        <f>IFERROR(B10/VLOOKUP(A10,'[1]Business Score'!$A:$Q,17,FALSE),"")</f>
        <v>4.4185485684265826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8.5629633751095291</v>
      </c>
      <c r="L10" s="21">
        <f t="shared" ref="L10" si="5">IFERROR(B10/E10,"")</f>
        <v>5.5507496905042863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9.3947368421052613E-2</v>
      </c>
      <c r="P10" s="25">
        <f>VLOOKUP(A10,'[1]Valuation Sheet'!$B:$W,21,FALSE)</f>
        <v>0.88401806204598699</v>
      </c>
      <c r="Q10" s="26">
        <f>P10/5</f>
        <v>0.1768036124091974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6.70</v>
      </c>
      <c r="C12" s="21">
        <f>IFERROR(VLOOKUP(A12,'[1]Business Score'!$A:$O,15,FALSE),"")</f>
        <v>2.6717605344585071</v>
      </c>
      <c r="D12" s="21">
        <f>IFERROR(B12/VLOOKUP(A12,'[1]Business Score'!$A:$Q,17,FALSE),"")</f>
        <v>16.714709361029971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2.5077097717359265</v>
      </c>
      <c r="L12" s="21">
        <f t="shared" ref="L12" si="7">IFERROR(B12/E12,"")</f>
        <v>2.3866279467113656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7.2405970149253748E-2</v>
      </c>
      <c r="P12" s="25">
        <f>VLOOKUP(A12,'[1]Valuation Sheet'!$B:$W,21,FALSE)</f>
        <v>2.716582336548484</v>
      </c>
      <c r="Q12" s="26">
        <f>P12/5</f>
        <v>0.54331646730969685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9.95</v>
      </c>
      <c r="C13" s="21">
        <f>IFERROR(VLOOKUP(A13,'[1]Business Score'!$A:$O,15,FALSE),"")</f>
        <v>4.1313735948241002</v>
      </c>
      <c r="D13" s="21">
        <f>IFERROR(B13/VLOOKUP(A13,'[1]Business Score'!$A:$Q,17,FALSE),"")</f>
        <v>29.508588842386661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2.4083999598742745</v>
      </c>
      <c r="L13" s="21">
        <f t="shared" ref="L13:L23" si="10">IFERROR(B13/E13,"")</f>
        <v>4.8776745444042806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1.366344264882124</v>
      </c>
      <c r="Q13" s="26">
        <f>P13/5</f>
        <v>0.27326885297642478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6.00</v>
      </c>
      <c r="C14" s="21">
        <f>IFERROR(VLOOKUP(A14,'[1]Business Score'!$A:$O,15,FALSE),"")</f>
        <v>1.6641782729805015</v>
      </c>
      <c r="D14" s="21">
        <f>IFERROR(B14/VLOOKUP(A14,'[1]Business Score'!$A:$Q,17,FALSE),"")</f>
        <v>15.696906352453965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3.6053829673272628</v>
      </c>
      <c r="L14" s="21">
        <f t="shared" si="10"/>
        <v>3.511290114725178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4.1409999999999995E-2</v>
      </c>
      <c r="P14" s="25">
        <f>VLOOKUP(A14,'[1]Valuation Sheet'!$B:$W,21,FALSE)</f>
        <v>2.0745513410815817</v>
      </c>
      <c r="Q14" s="26">
        <f>P14/5</f>
        <v>0.41491026821631632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1.57</v>
      </c>
      <c r="C15" s="21">
        <f>IFERROR(VLOOKUP(A15,'[1]Business Score'!$A:$O,15,FALSE),"")</f>
        <v>0.75613777777777902</v>
      </c>
      <c r="D15" s="21">
        <f>IFERROR(B15/VLOOKUP(A15,'[1]Business Score'!$A:$Q,17,FALSE),"")</f>
        <v>9.3138562051767675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2.0763411723906837</v>
      </c>
      <c r="L15" s="21">
        <f t="shared" si="10"/>
        <v>2.1125832151070107</v>
      </c>
      <c r="M15" s="21">
        <f>VLOOKUP(A15,'[1]Business Score'!$A:$BU,73,)</f>
        <v>4.1361166041075972</v>
      </c>
      <c r="N15" s="21">
        <f t="shared" si="8"/>
        <v>0.16856605528517529</v>
      </c>
      <c r="O15" s="8">
        <f>IFERROR(R15/B15,"")</f>
        <v>6.3716560509554127E-2</v>
      </c>
      <c r="P15" s="25">
        <f>VLOOKUP(A15,'[1]Valuation Sheet'!$B:$W,21,FALSE)</f>
        <v>5.4174233788019315</v>
      </c>
      <c r="Q15" s="26">
        <f>P15/5</f>
        <v>1.0834846757603862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1.62</v>
      </c>
      <c r="C16" s="21">
        <f>IFERROR(VLOOKUP(A16,'[1]Business Score'!$A:$O,15,FALSE),"")</f>
        <v>0.79137038315498787</v>
      </c>
      <c r="D16" s="21">
        <f>IFERROR(B16/VLOOKUP(A16,'[1]Business Score'!$A:$Q,17,FALSE),"")</f>
        <v>7.0595627361937341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2.0470819157288669</v>
      </c>
      <c r="L16" s="21">
        <f t="shared" si="10"/>
        <v>2.3627546121971372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6.8194444444444433E-2</v>
      </c>
      <c r="P16" s="25">
        <f>VLOOKUP(A16,'[1]Valuation Sheet'!$B:$W,21,FALSE)</f>
        <v>3.891687247189525</v>
      </c>
      <c r="Q16" s="26">
        <f>P16/5</f>
        <v>0.77833744943790495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29.90</v>
      </c>
      <c r="C17" s="21">
        <f>IFERROR(VLOOKUP(A17,'[1]Business Score'!$A:$O,15,FALSE),"")</f>
        <v>6.2738564050288845</v>
      </c>
      <c r="D17" s="21">
        <f>IFERROR(B17/VLOOKUP(A17,'[1]Business Score'!$A:$Q,17,FALSE),"")</f>
        <v>18.686021317598925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4.7658087896358765</v>
      </c>
      <c r="L17" s="21">
        <f t="shared" si="10"/>
        <v>5.5960114146622182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9.1555183946488289E-2</v>
      </c>
      <c r="P17" s="25">
        <f>VLOOKUP(A17,'[1]Valuation Sheet'!$B:$W,21,FALSE)</f>
        <v>0.29085282894427156</v>
      </c>
      <c r="Q17" s="26">
        <f>P17/5</f>
        <v>5.8170565788854309E-2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40.00</v>
      </c>
      <c r="C18" s="21">
        <f>IFERROR(VLOOKUP(A18,'[1]Business Score'!$A:$O,15,FALSE),"")</f>
        <v>7.26953125</v>
      </c>
      <c r="D18" s="21">
        <f>IFERROR(B18/VLOOKUP(A18,'[1]Business Score'!$A:$Q,17,FALSE),"")</f>
        <v>24.63682154605263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5.5024180548092421</v>
      </c>
      <c r="L18" s="21">
        <f t="shared" si="10"/>
        <v>8.1499018449238232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3.7951250000000006E-2</v>
      </c>
      <c r="P18" s="25">
        <f>VLOOKUP(A18,'[1]Valuation Sheet'!$B:$W,21,FALSE)</f>
        <v>-9.3933422844503456E-2</v>
      </c>
      <c r="Q18" s="26">
        <f>P18/5</f>
        <v>-1.8786684568900692E-2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2.21</v>
      </c>
      <c r="C19" s="21">
        <f>IFERROR(VLOOKUP(A19,'[1]Business Score'!$A:$O,15,FALSE),"")</f>
        <v>0.3201806182702327</v>
      </c>
      <c r="D19" s="21">
        <f>IFERROR(B19/VLOOKUP(A19,'[1]Business Score'!$A:$Q,17,FALSE),"")</f>
        <v>3.208289915479912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6.9023540898242572</v>
      </c>
      <c r="L19" s="21">
        <f t="shared" si="10"/>
        <v>5.6897281997957379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9.0135746606334836E-3</v>
      </c>
      <c r="P19" s="25">
        <f>VLOOKUP(A19,'[1]Valuation Sheet'!$B:$W,21,FALSE)</f>
        <v>0.90864022430748825</v>
      </c>
      <c r="Q19" s="26">
        <f>P19/5</f>
        <v>0.18172804486149766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5.90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14.57264337313873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2.5669469640108389</v>
      </c>
      <c r="L20" s="21">
        <f t="shared" si="10"/>
        <v>2.3448116766141953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0.14410169491525421</v>
      </c>
      <c r="P20" s="25">
        <f>VLOOKUP(A20,'[1]Valuation Sheet'!$B:$W,21,FALSE)</f>
        <v>2.801251143993162</v>
      </c>
      <c r="Q20" s="26">
        <f>P20/5</f>
        <v>0.5602502287986324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7.50</v>
      </c>
      <c r="C21" s="21">
        <f>IFERROR(VLOOKUP(A21,'[1]Business Score'!$A:$O,15,FALSE),"")</f>
        <v>0.63368818681318684</v>
      </c>
      <c r="D21" s="21">
        <f>IFERROR(B21/VLOOKUP(A21,'[1]Business Score'!$A:$Q,17,FALSE),"")</f>
        <v>9.0097112190135444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11.835473906681839</v>
      </c>
      <c r="L21" s="21">
        <f t="shared" si="10"/>
        <v>9.1072469135865646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0.24119941550959023</v>
      </c>
      <c r="Q21" s="26">
        <f>P21/5</f>
        <v>4.8239883101918048E-2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0.61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1.3413871268688964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7.0729814854953643</v>
      </c>
      <c r="L22" s="21">
        <f t="shared" si="10"/>
        <v>7.0746668775785135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1.1559210028885212</v>
      </c>
      <c r="Q22" s="26">
        <f>P22/5</f>
        <v>0.23118420057770422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19.00</v>
      </c>
      <c r="C23" s="21">
        <f>IFERROR(VLOOKUP(A23,'[1]Business Score'!$A:$O,15,FALSE),"")</f>
        <v>6.16</v>
      </c>
      <c r="D23" s="21">
        <f>IFERROR(B23/VLOOKUP(A23,'[1]Business Score'!$A:$Q,17,FALSE),"")</f>
        <v>26.826483314871229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3.0844155844155843</v>
      </c>
      <c r="L23" s="21">
        <f t="shared" si="10"/>
        <v>3.3669859282186478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0.14733157894736842</v>
      </c>
      <c r="P23" s="25">
        <f>VLOOKUP(A23,'[1]Valuation Sheet'!$B:$W,21,FALSE)</f>
        <v>1.4011209497932753</v>
      </c>
      <c r="Q23" s="26">
        <f>P23/5</f>
        <v>0.28022418995865506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/>
      </c>
      <c r="C25" s="21">
        <f>IFERROR(VLOOKUP(A25,'[1]Business Score'!$A:$O,15,FALSE),"")</f>
        <v>-3.1274968071519853E-2</v>
      </c>
      <c r="D25" s="21" t="str">
        <f>IFERROR(B25/VLOOKUP(A25,'[1]Business Score'!$A:$Q,17,FALSE),"")</f>
        <v/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FAIRLY PRICED</v>
      </c>
      <c r="J25" s="34" t="e">
        <f t="shared" si="1"/>
        <v>#VALUE!</v>
      </c>
      <c r="K25" s="7" t="str">
        <f t="shared" ref="K25" si="11">IFERROR(B25/C25,"")</f>
        <v/>
      </c>
      <c r="L25" s="21" t="str">
        <f t="shared" ref="L25" si="12">IFERROR(B25/E25,"")</f>
        <v/>
      </c>
      <c r="M25" s="21">
        <f>VLOOKUP(A25,'[1]Business Score'!$A:$BU,73,)</f>
        <v>87.454589192052069</v>
      </c>
      <c r="N25" s="21" t="str">
        <f>IFERROR(B25/D25,"")</f>
        <v/>
      </c>
      <c r="O25" s="8" t="str">
        <f>IFERROR(R25/B25,"")</f>
        <v/>
      </c>
      <c r="P25" s="25" t="e">
        <f>VLOOKUP(A25,'[1]Valuation Sheet'!$B:$W,21,FALSE)</f>
        <v>#N/A</v>
      </c>
      <c r="Q25" s="26" t="e">
        <f>P25/5</f>
        <v>#N/A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47.50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41.29877173913043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15.485429702996869</v>
      </c>
      <c r="L26" s="21">
        <f t="shared" ref="L26:L27" si="14">IFERROR(B26/E26,"")</f>
        <v>18.948053654905067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3.8804210526315788E-2</v>
      </c>
      <c r="P26" s="25">
        <f>VLOOKUP(A26,'[1]Valuation Sheet'!$B:$W,21,FALSE)</f>
        <v>-0.17198629644457286</v>
      </c>
      <c r="Q26" s="26">
        <f>P26/5</f>
        <v>-3.4397259288914572E-2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17.00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5.4749343669250647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141.3438493672875</v>
      </c>
      <c r="L27" s="21">
        <f t="shared" si="14"/>
        <v>52.983017479751368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-0.74414028179066594</v>
      </c>
      <c r="Q27" s="26">
        <f>P27/5</f>
        <v>-0.14882805635813318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58.00</v>
      </c>
      <c r="C28" s="21">
        <f>IFERROR(VLOOKUP(A28,'[1]Business Score'!$A:$O,15,FALSE),"")</f>
        <v>1.0032041249999992</v>
      </c>
      <c r="D28" s="21">
        <f>IFERROR(B28/VLOOKUP(A28,'[1]Business Score'!$A:$Q,17,FALSE),"")</f>
        <v>22.605536831550801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57.814754300377345</v>
      </c>
      <c r="L28" s="21">
        <f t="shared" ref="L28" si="15">IFERROR(B28/E28,"")</f>
        <v>10.877079101682883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4.4575862068965515E-2</v>
      </c>
      <c r="P28" s="25">
        <f>VLOOKUP(A28,'[1]Valuation Sheet'!$B:$W,21,FALSE)</f>
        <v>-0.28773919690452299</v>
      </c>
      <c r="Q28" s="26">
        <f>P28/5</f>
        <v>-5.7547839380904596E-2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14.50</v>
      </c>
      <c r="C30" s="21">
        <f>IFERROR(VLOOKUP(A30,'[1]Business Score'!$A:$O,15,FALSE),"")</f>
        <v>0.43617351598173515</v>
      </c>
      <c r="D30" s="21">
        <f>IFERROR(B30/VLOOKUP(A30,'[1]Business Score'!$A:$Q,17,FALSE),"")</f>
        <v>30.666993125317095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33.243650677330876</v>
      </c>
      <c r="L30" s="21">
        <f t="shared" ref="L30" si="16">IFERROR(B30/E30,"")</f>
        <v>59.686002130994012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8.6206896551724144E-2</v>
      </c>
      <c r="P30" s="25">
        <f>VLOOKUP(A30,'[1]Valuation Sheet'!$B:$W,21,FALSE)</f>
        <v>0.25648338727372466</v>
      </c>
      <c r="Q30" s="26">
        <f>P30/5</f>
        <v>5.1296677454744935E-2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173.00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57.702518255578099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7.7120348427592393</v>
      </c>
      <c r="L31" s="21">
        <f t="shared" ref="L31:L32" si="18">IFERROR(B31/E31,"")</f>
        <v>11.207909301926959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9.2506647398843928E-2</v>
      </c>
      <c r="P31" s="25">
        <f>VLOOKUP(A31,'[1]Valuation Sheet'!$B:$W,21,FALSE)</f>
        <v>-0.33428952804511436</v>
      </c>
      <c r="Q31" s="26">
        <f>P31/5</f>
        <v>-6.6857905609022869E-2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13.65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8.5957672239043568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-15.899522164414165</v>
      </c>
      <c r="L32" s="21">
        <f t="shared" si="18"/>
        <v>16.666748101819902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0.10673076923076923</v>
      </c>
      <c r="P32" s="25">
        <f>VLOOKUP(A32,'[1]Valuation Sheet'!$B:$W,21,FALSE)</f>
        <v>-0.29508499613348405</v>
      </c>
      <c r="Q32" s="26">
        <f>P32/5</f>
        <v>-5.9016999226696808E-2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7.00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11.108369946096811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6.3297442505514692</v>
      </c>
      <c r="L34" s="21">
        <f t="shared" ref="L34" si="20">IFERROR(B34/E34,"")</f>
        <v>6.5745482885661461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7.6017857142857137E-2</v>
      </c>
      <c r="P34" s="25">
        <f>VLOOKUP(A34,'[1]Valuation Sheet'!$B:$W,21,FALSE)</f>
        <v>0.71741524708967619</v>
      </c>
      <c r="Q34" s="26">
        <f>P34/5</f>
        <v>0.14348304941793524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5.20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4.2227279152851676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8.8198228784836008</v>
      </c>
      <c r="L37" s="21">
        <f t="shared" ref="L37:L38" si="24">IFERROR(B37/E37,"")</f>
        <v>6.1113869473175386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7.689423076923077E-2</v>
      </c>
      <c r="P37" s="25">
        <f>VLOOKUP(A37,'[1]Valuation Sheet'!$B:$W,21,FALSE)</f>
        <v>0.37059763649864053</v>
      </c>
      <c r="Q37" s="26">
        <f>P37/5</f>
        <v>7.4119527299728108E-2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6.20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11.741110486985725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12.772427248951756</v>
      </c>
      <c r="L39" s="21">
        <f t="shared" ref="L39:L42" si="26">IFERROR(B39/E39,"")</f>
        <v>5.1011148920271046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2.4217741935483872E-2</v>
      </c>
      <c r="P39" s="25">
        <f>VLOOKUP(A39,'[1]Valuation Sheet'!$B:$W,21,FALSE)</f>
        <v>1.2080463582674343</v>
      </c>
      <c r="Q39" s="26">
        <f>P39/5</f>
        <v>0.24160927165348686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1.02</v>
      </c>
      <c r="C40" s="21">
        <f>IFERROR(VLOOKUP(A40,'[1]Business Score'!$A:$O,15,FALSE),"")</f>
        <v>0.50742118081180831</v>
      </c>
      <c r="D40" s="21">
        <f>IFERROR(B40/VLOOKUP(A40,'[1]Business Score'!$A:$Q,17,FALSE),"")</f>
        <v>2.8379211916877063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2.0101644128613865</v>
      </c>
      <c r="L40" s="21">
        <f t="shared" si="26"/>
        <v>5.2401272431886943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2.9399999999999999E-2</v>
      </c>
      <c r="P40" s="25">
        <f>VLOOKUP(A40,'[1]Valuation Sheet'!$B:$W,21,FALSE)</f>
        <v>1.6903698805698197</v>
      </c>
      <c r="Q40" s="26">
        <f>P40/5</f>
        <v>0.33807397611396395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6.00</v>
      </c>
      <c r="C41" s="21">
        <f>IFERROR(VLOOKUP(A41,'[1]Business Score'!$A:$O,15,FALSE),"")</f>
        <v>-3.2890173611111093</v>
      </c>
      <c r="D41" s="21">
        <f>IFERROR(B41/VLOOKUP(A41,'[1]Business Score'!$A:$Q,17,FALSE),"")</f>
        <v>27.977643973214288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-1.8242530644389956</v>
      </c>
      <c r="L41" s="21">
        <f t="shared" si="26"/>
        <v>3.3624748637871811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0.10826666666666666</v>
      </c>
      <c r="P41" s="25">
        <f>VLOOKUP(A41,'[1]Valuation Sheet'!$B:$W,21,FALSE)</f>
        <v>3.4028921910134686</v>
      </c>
      <c r="Q41" s="26">
        <f>P41/5</f>
        <v>0.6805784382026937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33.00</v>
      </c>
      <c r="C42" s="21">
        <f>IFERROR(VLOOKUP(A42,'[1]Business Score'!$A:$O,15,FALSE),"")</f>
        <v>1.588200347826086</v>
      </c>
      <c r="D42" s="21">
        <f>IFERROR(B42/VLOOKUP(A42,'[1]Business Score'!$A:$Q,17,FALSE),"")</f>
        <v>15.120846423913045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20.778234965865671</v>
      </c>
      <c r="L42" s="21">
        <f t="shared" si="26"/>
        <v>34.780427492627609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1.5166666666666665E-2</v>
      </c>
      <c r="P42" s="25">
        <f>VLOOKUP(A42,'[1]Valuation Sheet'!$B:$W,21,FALSE)</f>
        <v>-0.55854498187489032</v>
      </c>
      <c r="Q42" s="26">
        <f>P42/5</f>
        <v>-0.11170899637497807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19.95</v>
      </c>
      <c r="C44" s="21">
        <f>IFERROR(VLOOKUP(A44,'[1]Business Score'!$A:$O,15,FALSE),"")</f>
        <v>4.622587121212125</v>
      </c>
      <c r="D44" s="21">
        <f>IFERROR(B44/VLOOKUP(A44,'[1]Business Score'!$A:$Q,17,FALSE),"")</f>
        <v>29.738506123737373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4.3157650633459026</v>
      </c>
      <c r="L44" s="21">
        <f t="shared" ref="L44" si="28">IFERROR(B44/E44,"")</f>
        <v>5.6967626226221748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0.10076441102756893</v>
      </c>
      <c r="P44" s="25">
        <f>VLOOKUP(A44,'[1]Valuation Sheet'!$B:$W,21,FALSE)</f>
        <v>0.77880738412768635</v>
      </c>
      <c r="Q44" s="26">
        <f>P44/5</f>
        <v>0.15576147682553726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1.65</v>
      </c>
      <c r="C46" s="21">
        <f>IFERROR(VLOOKUP(A46,'[1]Business Score'!$A:$O,15,FALSE),"")</f>
        <v>0.25016761363636353</v>
      </c>
      <c r="D46" s="21">
        <f>IFERROR(B46/VLOOKUP(A46,'[1]Business Score'!$A:$Q,17,FALSE),"")</f>
        <v>1.0023183724832214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6.5955779647736206</v>
      </c>
      <c r="L46" s="21">
        <f t="shared" ref="L46" si="30">IFERROR(B46/E46,"")</f>
        <v>8.0469669776175454</v>
      </c>
      <c r="M46" s="21">
        <f>VLOOKUP(A46,'[1]Business Score'!$A:$BU,73,)</f>
        <v>14.944825053870568</v>
      </c>
      <c r="N46" s="21">
        <f>IFERROR(B46/D46,"")</f>
        <v>1.6461835333938475</v>
      </c>
      <c r="O46" s="8">
        <f>IFERROR(R46/B46,"")</f>
        <v>0.12120303030303033</v>
      </c>
      <c r="P46" s="25">
        <f>VLOOKUP(A46,'[1]Valuation Sheet'!$B:$W,21,FALSE)</f>
        <v>-1.1112734267466395E-2</v>
      </c>
      <c r="Q46" s="26">
        <f>P46/5</f>
        <v>-2.2225468534932792E-3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11.95</v>
      </c>
      <c r="C48" s="21">
        <f>IFERROR(VLOOKUP(A48,'[1]Business Score'!$A:$O,15,FALSE),"")</f>
        <v>0.43781117021276544</v>
      </c>
      <c r="D48" s="21">
        <f>IFERROR(B48/VLOOKUP(A48,'[1]Business Score'!$A:$Q,17,FALSE),"")</f>
        <v>7.7561179545902261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27.294872340037816</v>
      </c>
      <c r="L48" s="21">
        <f t="shared" ref="L48" si="32">IFERROR(B48/E48,"")</f>
        <v>31.287363047409674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1.9054393305439333E-2</v>
      </c>
      <c r="P48" s="25">
        <f>VLOOKUP(A48,'[1]Valuation Sheet'!$B:$W,21,FALSE)</f>
        <v>-0.44717785616534123</v>
      </c>
      <c r="Q48" s="26">
        <f>P48/5</f>
        <v>-8.9435571233068251E-2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17.40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6.1931239999999983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-75.13686568723891</v>
      </c>
      <c r="L49" s="21">
        <f t="shared" ref="L49:L54" si="35">IFERROR(B49/E49,"")</f>
        <v>708.38558937842242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1.1674137931034483E-2</v>
      </c>
      <c r="P49" s="25">
        <f>VLOOKUP(A49,'[1]Valuation Sheet'!$B:$W,21,FALSE)</f>
        <v>-0.74830348051779005</v>
      </c>
      <c r="Q49" s="26">
        <f>P49/5</f>
        <v>-0.14966069610355801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10.60</v>
      </c>
      <c r="C50" s="21">
        <f>IFERROR(VLOOKUP(A50,'[1]Business Score'!$A:$O,15,FALSE),"")</f>
        <v>1.8313723333333347</v>
      </c>
      <c r="D50" s="21">
        <f>IFERROR(B50/VLOOKUP(A50,'[1]Business Score'!$A:$Q,17,FALSE),"")</f>
        <v>8.3213517629629621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5.7880092469818125</v>
      </c>
      <c r="L50" s="21">
        <f t="shared" si="35"/>
        <v>5.2127087281909947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0.11838679245283018</v>
      </c>
      <c r="P50" s="25">
        <f>VLOOKUP(A50,'[1]Valuation Sheet'!$B:$W,21,FALSE)</f>
        <v>0.51741945257711297</v>
      </c>
      <c r="Q50" s="26">
        <f>P50/5</f>
        <v>0.10348389051542259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16.20</v>
      </c>
      <c r="C51" s="21">
        <f>IFERROR(VLOOKUP(A51,'[1]Business Score'!$A:$O,15,FALSE),"")</f>
        <v>2.5676757723577328</v>
      </c>
      <c r="D51" s="21">
        <f>IFERROR(B51/VLOOKUP(A51,'[1]Business Score'!$A:$Q,17,FALSE),"")</f>
        <v>42.776476212543557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6.309207795782009</v>
      </c>
      <c r="L51" s="21">
        <f t="shared" si="35"/>
        <v>5.4516048425109309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6.1762962962962957E-2</v>
      </c>
      <c r="P51" s="25">
        <f>VLOOKUP(A51,'[1]Valuation Sheet'!$B:$W,21,FALSE)</f>
        <v>1.4460566645884358</v>
      </c>
      <c r="Q51" s="26">
        <f>P51/5</f>
        <v>0.28921133291768719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15.50</v>
      </c>
      <c r="C53" s="21">
        <f>IFERROR(VLOOKUP(A53,'[1]Business Score'!$A:$O,15,FALSE),"")</f>
        <v>1.6680064150943392</v>
      </c>
      <c r="D53" s="21">
        <f>IFERROR(B53/VLOOKUP(A53,'[1]Business Score'!$A:$Q,17,FALSE),"")</f>
        <v>5.1530102026554854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9.292530208358551</v>
      </c>
      <c r="L53" s="21">
        <f t="shared" si="35"/>
        <v>10.35807968527901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6.4477419354838708E-2</v>
      </c>
      <c r="P53" s="25">
        <f>VLOOKUP(A53,'[1]Valuation Sheet'!$B:$W,21,FALSE)</f>
        <v>-0.32328305541332092</v>
      </c>
      <c r="Q53" s="26">
        <f>P53/5</f>
        <v>-6.4656611082664184E-2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1,225.00</v>
      </c>
      <c r="C54" s="21">
        <f>IFERROR(VLOOKUP(A54,'[1]Business Score'!$A:$O,15,FALSE),"")</f>
        <v>54.257848257764977</v>
      </c>
      <c r="D54" s="21">
        <f>IFERROR(B54/VLOOKUP(A54,'[1]Business Score'!$A:$Q,17,FALSE),"")</f>
        <v>77.219671738197974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22.577378929225915</v>
      </c>
      <c r="L54" s="21">
        <f t="shared" si="35"/>
        <v>29.659795268282689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4.7813714285714286E-2</v>
      </c>
      <c r="P54" s="25">
        <f>VLOOKUP(A54,'[1]Valuation Sheet'!$B:$W,21,FALSE)</f>
        <v>-0.78798049722298413</v>
      </c>
      <c r="Q54" s="26">
        <f>P54/5</f>
        <v>-0.15759609944459682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2.40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3.6912265306122451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6.8634259934750519</v>
      </c>
      <c r="L58" s="21">
        <f t="shared" si="39"/>
        <v>12.894036828831135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8.3299999999999999E-2</v>
      </c>
      <c r="P58" s="25">
        <f>VLOOKUP(A58,'[1]Valuation Sheet'!$B:$W,21,FALSE)</f>
        <v>0.41824355960804338</v>
      </c>
      <c r="Q58" s="26">
        <f>P58/5</f>
        <v>8.3648711921608679E-2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1.37</v>
      </c>
      <c r="C61" s="21">
        <f>IFERROR(VLOOKUP(A61,'[1]Business Score'!$A:$O,15,FALSE),"")</f>
        <v>0.53142259615384602</v>
      </c>
      <c r="D61" s="21">
        <f>IFERROR(B61/VLOOKUP(A61,'[1]Business Score'!$A:$Q,17,FALSE),"")</f>
        <v>8.3233671496311921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2.5779859755970693</v>
      </c>
      <c r="L61" s="21">
        <f t="shared" ref="L61" si="41">IFERROR(B61/E61,"")</f>
        <v>3.4784583656887107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4.775378714463991</v>
      </c>
      <c r="Q61" s="26">
        <f>P61/5</f>
        <v>0.95507574289279817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3.54</v>
      </c>
      <c r="C65" s="21">
        <f>IFERROR(VLOOKUP(A65,'[1]Business Score'!$A:$O,15,FALSE),"")</f>
        <v>0.48153839999999865</v>
      </c>
      <c r="D65" s="21">
        <f>IFERROR(B65/VLOOKUP(A65,'[1]Business Score'!$A:$Q,17,FALSE),"")</f>
        <v>2.9718449254054056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7.3514386391615085</v>
      </c>
      <c r="L65" s="21">
        <f t="shared" si="45"/>
        <v>14.645332050059453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5.8877118644067798E-2</v>
      </c>
      <c r="P65" s="25">
        <f>VLOOKUP(A65,'[1]Valuation Sheet'!$B:$W,21,FALSE)</f>
        <v>-7.0704189659311467E-2</v>
      </c>
      <c r="Q65" s="26">
        <f>P65/5</f>
        <v>-1.4140837931862294E-2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0.65</v>
      </c>
      <c r="C67" s="21">
        <f>IFERROR(VLOOKUP(A67,'[1]Business Score'!$A:$O,15,FALSE),"")</f>
        <v>0.45477460317460272</v>
      </c>
      <c r="D67" s="21">
        <f>IFERROR(B67/VLOOKUP(A67,'[1]Business Score'!$A:$Q,17,FALSE),"")</f>
        <v>2.524156379462831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1.4292794616555224</v>
      </c>
      <c r="L67" s="21">
        <f t="shared" ref="L67" si="47">IFERROR(B67/E67,"")</f>
        <v>0.96011804755665109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7.6961538461538456E-2</v>
      </c>
      <c r="P67" s="25">
        <f>VLOOKUP(A67,'[1]Valuation Sheet'!$B:$W,21,FALSE)</f>
        <v>6.0597366971373976</v>
      </c>
      <c r="Q67" s="26">
        <f>P67/5</f>
        <v>1.2119473394274796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/>
      </c>
      <c r="C68" s="21">
        <f>IFERROR(VLOOKUP(A68,'[1]Business Score'!$A:$O,15,FALSE),"")</f>
        <v>9.864043715846979E-2</v>
      </c>
      <c r="D68" s="21" t="str">
        <f>IFERROR(B68/VLOOKUP(A68,'[1]Business Score'!$A:$Q,17,FALSE),"")</f>
        <v/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FAIRLY PRICED</v>
      </c>
      <c r="J68" s="32" t="e">
        <f t="shared" si="1"/>
        <v>#VALUE!</v>
      </c>
      <c r="K68" s="7" t="str">
        <f t="shared" ref="K68:K77" si="49">IFERROR(B68/C68,"")</f>
        <v/>
      </c>
      <c r="L68" s="21" t="str">
        <f t="shared" ref="L68:L77" si="50">IFERROR(B68/E68,"")</f>
        <v/>
      </c>
      <c r="M68" s="21">
        <f>VLOOKUP(A68,'[1]Business Score'!$A:$BU,73,)</f>
        <v>6.809561924493778</v>
      </c>
      <c r="N68" s="21" t="str">
        <f t="shared" si="48"/>
        <v/>
      </c>
      <c r="O68" s="8" t="str">
        <f>IFERROR(R68/B68,"")</f>
        <v/>
      </c>
      <c r="P68" s="25" t="e">
        <f>VLOOKUP(A68,'[1]Valuation Sheet'!$B:$W,21,FALSE)</f>
        <v>#N/A</v>
      </c>
      <c r="Q68" s="26" t="e">
        <f>P68/5</f>
        <v>#N/A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/>
      </c>
      <c r="C69" s="21">
        <f>IFERROR(VLOOKUP(A69,'[1]Business Score'!$A:$O,15,FALSE),"")</f>
        <v>6.1300930232557914E-2</v>
      </c>
      <c r="D69" s="21" t="str">
        <f>IFERROR(B69/VLOOKUP(A69,'[1]Business Score'!$A:$Q,17,FALSE),"")</f>
        <v/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FAIRLY PRICED</v>
      </c>
      <c r="J69" s="32" t="e">
        <f t="shared" si="1"/>
        <v>#VALUE!</v>
      </c>
      <c r="K69" s="7" t="str">
        <f t="shared" si="49"/>
        <v/>
      </c>
      <c r="L69" s="21" t="str">
        <f t="shared" si="50"/>
        <v/>
      </c>
      <c r="M69" s="21">
        <f>VLOOKUP(A69,'[1]Business Score'!$A:$BU,73,)</f>
        <v>9.1846568782462814</v>
      </c>
      <c r="N69" s="21" t="str">
        <f t="shared" si="48"/>
        <v/>
      </c>
      <c r="O69" s="8" t="str">
        <f>IFERROR(R69/B69,"")</f>
        <v/>
      </c>
      <c r="P69" s="25" t="e">
        <f>VLOOKUP(A69,'[1]Valuation Sheet'!$B:$W,21,FALSE)</f>
        <v>#N/A</v>
      </c>
      <c r="Q69" s="26" t="e">
        <f>P69/5</f>
        <v>#N/A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1.5015865735276548</v>
      </c>
      <c r="Q71" s="26">
        <f>P71/5</f>
        <v>0.30031731470553097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2.27</v>
      </c>
      <c r="C73" s="21">
        <f>IFERROR(VLOOKUP(A73,'[1]Business Score'!$A:$O,15,FALSE),"")</f>
        <v>0.38573939393939388</v>
      </c>
      <c r="D73" s="21">
        <f>IFERROR(B73/VLOOKUP(A73,'[1]Business Score'!$A:$Q,17,FALSE),"")</f>
        <v>2.7442242151078085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OVERPRICED</v>
      </c>
      <c r="J73" s="32" t="str">
        <f t="shared" si="52"/>
        <v/>
      </c>
      <c r="K73" s="7">
        <f t="shared" si="49"/>
        <v>5.8848021116470539</v>
      </c>
      <c r="L73" s="21">
        <f t="shared" si="50"/>
        <v>6.3248702492069278</v>
      </c>
      <c r="M73" s="21">
        <f>VLOOKUP(A73,'[1]Business Score'!$A:$BU,73,)</f>
        <v>1.6038460530961747</v>
      </c>
      <c r="N73" s="21">
        <f t="shared" si="48"/>
        <v>0.82719188450526149</v>
      </c>
      <c r="O73" s="8">
        <f>IFERROR(R73/B73,"")</f>
        <v>4.235022026431718E-2</v>
      </c>
      <c r="P73" s="25">
        <f>VLOOKUP(A73,'[1]Valuation Sheet'!$B:$W,21,FALSE)</f>
        <v>0.34439160142074621</v>
      </c>
      <c r="Q73" s="26">
        <f>P73/5</f>
        <v>6.8878320284149239E-2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0.23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0.76829627207325057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5.5723399063433412</v>
      </c>
      <c r="L76" s="21">
        <f t="shared" si="50"/>
        <v>5.0987107331823864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1.5782315521589791</v>
      </c>
      <c r="Q76" s="26">
        <f t="shared" si="53"/>
        <v>0.31564631043179581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0.40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1.4595070586281351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15.239527096289095</v>
      </c>
      <c r="L77" s="21">
        <f t="shared" si="50"/>
        <v>5.1613135646374158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1.610691078551187</v>
      </c>
      <c r="Q77" s="26">
        <f t="shared" si="53"/>
        <v>0.32213821571023737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20.00</v>
      </c>
      <c r="C79" s="21">
        <f>IFERROR(VLOOKUP(A79,'[1]Business Score'!$A:$O,15,FALSE),"")</f>
        <v>3.050119845329883</v>
      </c>
      <c r="D79" s="21">
        <f>IFERROR(B79/VLOOKUP(A79,'[1]Business Score'!$A:$Q,17,FALSE),"")</f>
        <v>25.749898016276479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6.5571193966763355</v>
      </c>
      <c r="L79" s="21">
        <f t="shared" ref="L79" si="55">IFERROR(B79/E79,"")</f>
        <v>5.5703093507217076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</v>
      </c>
      <c r="P79" s="25">
        <f>VLOOKUP(A79,'[1]Valuation Sheet'!$B:$W,21,FALSE)</f>
        <v>0.77102056909825611</v>
      </c>
      <c r="Q79" s="26">
        <f t="shared" si="53"/>
        <v>0.15420411381965121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3.65</v>
      </c>
      <c r="C80" s="21">
        <f>IFERROR(VLOOKUP(A80,'[1]Business Score'!$A:$O,15,FALSE),"")</f>
        <v>0.77615076923076631</v>
      </c>
      <c r="D80" s="21">
        <f>IFERROR(B80/VLOOKUP(A80,'[1]Business Score'!$A:$Q,17,FALSE),"")</f>
        <v>10.794047359357061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4.7026945597405909</v>
      </c>
      <c r="L80" s="21">
        <f t="shared" ref="L80:L86" si="58">IFERROR(B80/E80,"")</f>
        <v>2.5804003653820589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0.10954520547945205</v>
      </c>
      <c r="P80" s="25">
        <f>VLOOKUP(A80,'[1]Valuation Sheet'!$B:$W,21,FALSE)</f>
        <v>2.7562043008716768</v>
      </c>
      <c r="Q80" s="26">
        <f t="shared" si="53"/>
        <v>0.55124086017433538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20.70</v>
      </c>
      <c r="C81" s="21">
        <f>IFERROR(VLOOKUP(A81,'[1]Business Score'!$A:$O,15,FALSE),"")</f>
        <v>0.27805461538462334</v>
      </c>
      <c r="D81" s="21">
        <f>IFERROR(B81/VLOOKUP(A81,'[1]Business Score'!$A:$Q,17,FALSE),"")</f>
        <v>50.233507489979011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74.445806164254478</v>
      </c>
      <c r="L81" s="21">
        <f t="shared" si="58"/>
        <v>3.9632988835828651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1.8442901130458997</v>
      </c>
      <c r="Q81" s="26">
        <f t="shared" si="53"/>
        <v>0.36885802260917994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140.00</v>
      </c>
      <c r="C86" s="21">
        <f>IFERROR(VLOOKUP(A86,'[1]Business Score'!$A:$O,15,FALSE),"")</f>
        <v>23.447493520264</v>
      </c>
      <c r="D86" s="21">
        <f>IFERROR(B86/VLOOKUP(A86,'[1]Business Score'!$A:$Q,17,FALSE),"")</f>
        <v>97.550305135756574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5.9707874480915395</v>
      </c>
      <c r="L86" s="21">
        <f t="shared" si="58"/>
        <v>4.6485750063915701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0.12138000000000002</v>
      </c>
      <c r="P86" s="25">
        <f>VLOOKUP(A86,'[1]Valuation Sheet'!$B:$W,21,FALSE)</f>
        <v>0.5087665829111967</v>
      </c>
      <c r="Q86" s="26">
        <f t="shared" si="53"/>
        <v>0.10175331658223934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5.9451635335295876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3.743957649305</v>
      </c>
      <c r="L89" s="21">
        <f t="shared" ref="L89" si="64">IFERROR(B89/E89,"")</f>
        <v>3.7788301328938174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8.3333333333333329E-2</v>
      </c>
      <c r="P89" s="25">
        <f>VLOOKUP(A89,'[1]Valuation Sheet'!$B:$W,21,FALSE)</f>
        <v>2.5360828079372149</v>
      </c>
      <c r="Q89" s="26">
        <f t="shared" si="53"/>
        <v>0.50721656158744299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2019-08-14T13:18:02Z</dcterms:modified>
</cp:coreProperties>
</file>