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B4443DC8-19BB-4AA7-9EDA-61A22C820EC3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<sst xmlns="http://schemas.openxmlformats.org/spreadsheetml/2006/main" count="138" uniqueCount="115">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</sst>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1.57898404450477E-2</v>
          </cell>
          <cell r="H10" t="str">
            <v>2.52</v>
          </cell>
          <cell r="I10" t="str">
            <v>FAIRLY PRICED</v>
          </cell>
          <cell r="J10">
            <v>5.2586049699514295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4.9434286607982658E-2</v>
          </cell>
          <cell r="O10">
            <v>2.6445744022521165</v>
          </cell>
          <cell r="P10">
            <v>9.8868573215965316E-2</v>
          </cell>
          <cell r="Q10">
            <v>2.7691488045042325</v>
          </cell>
          <cell r="R10">
            <v>0.19773714643193063</v>
          </cell>
          <cell r="S10">
            <v>3.018297609008465</v>
          </cell>
          <cell r="T10">
            <v>0.39547429286386127</v>
          </cell>
          <cell r="U10">
            <v>3.5165952180169304</v>
          </cell>
          <cell r="V10">
            <v>0.98868573215965294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0.22888696568493749</v>
          </cell>
          <cell r="H12" t="str">
            <v>6.30</v>
          </cell>
          <cell r="I12" t="str">
            <v>UNDERPRICED</v>
          </cell>
          <cell r="J12">
            <v>2.2441426961614335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0.14762779091170519</v>
          </cell>
          <cell r="O12">
            <v>7.2300550827437426</v>
          </cell>
          <cell r="P12">
            <v>0.29525558182341038</v>
          </cell>
          <cell r="Q12">
            <v>8.1601101654874846</v>
          </cell>
          <cell r="R12">
            <v>0.59051116364682033</v>
          </cell>
          <cell r="S12">
            <v>10.020220330974968</v>
          </cell>
          <cell r="T12">
            <v>1.1810223272936407</v>
          </cell>
          <cell r="U12">
            <v>13.740440661949936</v>
          </cell>
          <cell r="V12">
            <v>2.9525558182341021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0.11935657170704825</v>
          </cell>
          <cell r="H13" t="str">
            <v>8.00</v>
          </cell>
          <cell r="I13" t="str">
            <v>UNDERPRICED</v>
          </cell>
          <cell r="J13">
            <v>3.9217483774104775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9.7157033972357087E-2</v>
          </cell>
          <cell r="O13">
            <v>8.7772562717788567</v>
          </cell>
          <cell r="P13">
            <v>0.19431406794471417</v>
          </cell>
          <cell r="Q13">
            <v>9.5545125435577134</v>
          </cell>
          <cell r="R13">
            <v>0.38862813588942835</v>
          </cell>
          <cell r="S13">
            <v>11.109025087115427</v>
          </cell>
          <cell r="T13">
            <v>0.7772562717788567</v>
          </cell>
          <cell r="U13">
            <v>14.218050174230854</v>
          </cell>
          <cell r="V13">
            <v>1.9431406794471413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0.16066570899028157</v>
          </cell>
          <cell r="H14" t="str">
            <v>5.55</v>
          </cell>
          <cell r="I14" t="str">
            <v>UNDERPRICED</v>
          </cell>
          <cell r="J14">
            <v>3.2479433561207895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0.11619196438278823</v>
          </cell>
          <cell r="O14">
            <v>6.1948654023244742</v>
          </cell>
          <cell r="P14">
            <v>0.23238392876557645</v>
          </cell>
          <cell r="Q14">
            <v>6.8397308046489487</v>
          </cell>
          <cell r="R14">
            <v>0.46476785753115291</v>
          </cell>
          <cell r="S14">
            <v>8.1294616092978984</v>
          </cell>
          <cell r="T14">
            <v>0.92953571506230559</v>
          </cell>
          <cell r="U14">
            <v>10.708923218595796</v>
          </cell>
          <cell r="V14">
            <v>2.3238392876557641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-5.3050573603485883E-2</v>
          </cell>
          <cell r="H17" t="str">
            <v>28.50</v>
          </cell>
          <cell r="I17" t="str">
            <v>OVERPRICED</v>
          </cell>
          <cell r="J17">
            <v>5.333990813306797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1.7713157167427607E-2</v>
          </cell>
          <cell r="O17">
            <v>29.004824979271685</v>
          </cell>
          <cell r="P17">
            <v>3.5426314334855213E-2</v>
          </cell>
          <cell r="Q17">
            <v>29.509649958543374</v>
          </cell>
          <cell r="R17">
            <v>7.0852628669710205E-2</v>
          </cell>
          <cell r="S17">
            <v>30.519299917086741</v>
          </cell>
          <cell r="T17">
            <v>0.14170525733942063</v>
          </cell>
          <cell r="U17">
            <v>32.538599834173489</v>
          </cell>
          <cell r="V17">
            <v>0.35426314334855147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4.3304839584660916E-3</v>
          </cell>
          <cell r="H19" t="str">
            <v>2.24</v>
          </cell>
          <cell r="I19" t="str">
            <v>FAIRLY PRICED</v>
          </cell>
          <cell r="J19">
            <v>5.7669643292047299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4.4153903922311333E-2</v>
          </cell>
          <cell r="O19">
            <v>2.3389047447859777</v>
          </cell>
          <cell r="P19">
            <v>8.8307807844622666E-2</v>
          </cell>
          <cell r="Q19">
            <v>2.4378094895719551</v>
          </cell>
          <cell r="R19">
            <v>0.17661561568924533</v>
          </cell>
          <cell r="S19">
            <v>2.63561897914391</v>
          </cell>
          <cell r="T19">
            <v>0.35323123137849088</v>
          </cell>
          <cell r="U19">
            <v>3.0312379582878197</v>
          </cell>
          <cell r="V19">
            <v>0.8830780784462271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0.21958061765278938</v>
          </cell>
          <cell r="H20" t="str">
            <v>5.80</v>
          </cell>
          <cell r="I20" t="str">
            <v>UNDERPRICED</v>
          </cell>
          <cell r="J20">
            <v>2.3050691058241242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0.14333949784103162</v>
          </cell>
          <cell r="O20">
            <v>6.6313690874779834</v>
          </cell>
          <cell r="P20">
            <v>0.28667899568206301</v>
          </cell>
          <cell r="Q20">
            <v>7.4627381749559651</v>
          </cell>
          <cell r="R20">
            <v>0.57335799136412624</v>
          </cell>
          <cell r="S20">
            <v>9.1254763499119314</v>
          </cell>
          <cell r="T20">
            <v>1.146715982728252</v>
          </cell>
          <cell r="U20">
            <v>12.450952699823862</v>
          </cell>
          <cell r="V20">
            <v>2.8667899568206305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6.9038635040786556E-2</v>
          </cell>
          <cell r="H23" t="str">
            <v>18.40</v>
          </cell>
          <cell r="I23" t="str">
            <v>UNDERPRICED</v>
          </cell>
          <cell r="J23">
            <v>3.2606600568012167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7.397091860345717E-2</v>
          </cell>
          <cell r="O23">
            <v>19.761064902303609</v>
          </cell>
          <cell r="P23">
            <v>0.14794183720691434</v>
          </cell>
          <cell r="Q23">
            <v>21.122129804607223</v>
          </cell>
          <cell r="R23">
            <v>0.29588367441382868</v>
          </cell>
          <cell r="S23">
            <v>23.844259609214447</v>
          </cell>
          <cell r="T23">
            <v>0.59176734882765736</v>
          </cell>
          <cell r="U23">
            <v>29.288519218428892</v>
          </cell>
          <cell r="V23">
            <v>1.479418372069143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-0.16224228868786722</v>
          </cell>
          <cell r="H27" t="str">
            <v>12.50</v>
          </cell>
          <cell r="I27" t="str">
            <v>OVERPRICED</v>
          </cell>
          <cell r="J27">
            <v>38.958101088052473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-3.2601539161765336E-2</v>
          </cell>
          <cell r="O27">
            <v>12.092480760477933</v>
          </cell>
          <cell r="P27">
            <v>-6.5203078323530561E-2</v>
          </cell>
          <cell r="Q27">
            <v>11.684961520955868</v>
          </cell>
          <cell r="R27">
            <v>-0.13040615664706112</v>
          </cell>
          <cell r="S27">
            <v>10.869923041911736</v>
          </cell>
          <cell r="T27">
            <v>-0.26081231329412224</v>
          </cell>
          <cell r="U27">
            <v>9.2398460838234726</v>
          </cell>
          <cell r="V27">
            <v>-0.65203078323530561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-0.11849782753920786</v>
          </cell>
          <cell r="H28" t="str">
            <v>55.00</v>
          </cell>
          <cell r="I28" t="str">
            <v>OVERPRICED</v>
          </cell>
          <cell r="J28">
            <v>10.314471561940664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-1.2444430382238525E-2</v>
          </cell>
          <cell r="O28">
            <v>54.315556328976882</v>
          </cell>
          <cell r="P28">
            <v>-2.4888860764476939E-2</v>
          </cell>
          <cell r="Q28">
            <v>53.631112657953771</v>
          </cell>
          <cell r="R28">
            <v>-4.9777721528953989E-2</v>
          </cell>
          <cell r="S28">
            <v>52.262225315907529</v>
          </cell>
          <cell r="T28">
            <v>-9.9555443057907977E-2</v>
          </cell>
          <cell r="U28">
            <v>49.524450631815064</v>
          </cell>
          <cell r="V28">
            <v>-0.24888860764476972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-3.4567175819322539E-2</v>
          </cell>
          <cell r="H30" t="str">
            <v>11.95</v>
          </cell>
          <cell r="I30" t="str">
            <v>FAIRLY PRICED</v>
          </cell>
          <cell r="J30">
            <v>49.189498307957138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2.6230163663050199E-2</v>
          </cell>
          <cell r="O30">
            <v>12.26345045577345</v>
          </cell>
          <cell r="P30">
            <v>5.2460327326100398E-2</v>
          </cell>
          <cell r="Q30">
            <v>12.576900911546899</v>
          </cell>
          <cell r="R30">
            <v>0.10492065465220102</v>
          </cell>
          <cell r="S30">
            <v>13.203801823093801</v>
          </cell>
          <cell r="T30">
            <v>0.20984130930440203</v>
          </cell>
          <cell r="U30">
            <v>14.457603646187604</v>
          </cell>
          <cell r="V30">
            <v>0.52460327326100487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-0.12848759463323672</v>
          </cell>
          <cell r="H32" t="str">
            <v>14.60</v>
          </cell>
          <cell r="I32" t="str">
            <v>OVERPRICED</v>
          </cell>
          <cell r="J32">
            <v>17.826704929419087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-1.704763766171935E-2</v>
          </cell>
          <cell r="O32">
            <v>14.351104490138898</v>
          </cell>
          <cell r="P32">
            <v>-3.4095275323438701E-2</v>
          </cell>
          <cell r="Q32">
            <v>14.102208980277794</v>
          </cell>
          <cell r="R32">
            <v>-6.8190550646877512E-2</v>
          </cell>
          <cell r="S32">
            <v>13.604417960555589</v>
          </cell>
          <cell r="T32">
            <v>-0.13638110129375502</v>
          </cell>
          <cell r="U32">
            <v>12.608835921111176</v>
          </cell>
          <cell r="V32">
            <v>-0.34095275323438745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0.11017426873707188</v>
          </cell>
          <cell r="H40" t="str">
            <v>0.96</v>
          </cell>
          <cell r="I40" t="str">
            <v>UNDERPRICED</v>
          </cell>
          <cell r="J40">
            <v>4.9318844641775943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9.292589990527178E-2</v>
          </cell>
          <cell r="O40">
            <v>1.0492088639090609</v>
          </cell>
          <cell r="P40">
            <v>0.18585179981054334</v>
          </cell>
          <cell r="Q40">
            <v>1.1384177278181216</v>
          </cell>
          <cell r="R40">
            <v>0.37170359962108668</v>
          </cell>
          <cell r="S40">
            <v>1.3168354556362432</v>
          </cell>
          <cell r="T40">
            <v>0.74340719924217358</v>
          </cell>
          <cell r="U40">
            <v>1.6736709112724866</v>
          </cell>
          <cell r="V40">
            <v>1.8585179981054338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18.75</v>
          </cell>
          <cell r="I44" t="str">
            <v>FAIRLY PRICED</v>
          </cell>
          <cell r="J44">
            <v>5.3541002092313681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4.4632552835592865E-2</v>
          </cell>
          <cell r="O44">
            <v>19.586860365667366</v>
          </cell>
          <cell r="P44">
            <v>8.9265105671185729E-2</v>
          </cell>
          <cell r="Q44">
            <v>20.423720731334733</v>
          </cell>
          <cell r="R44">
            <v>0.17853021134237168</v>
          </cell>
          <cell r="S44">
            <v>22.097441462669469</v>
          </cell>
          <cell r="T44">
            <v>0.35706042268474336</v>
          </cell>
          <cell r="U44">
            <v>25.444882925338938</v>
          </cell>
          <cell r="V44">
            <v>0.89265105671185818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-0.17537739572430089</v>
          </cell>
          <cell r="H49" t="str">
            <v>19.30</v>
          </cell>
          <cell r="I49" t="str">
            <v>OVERPRICED</v>
          </cell>
          <cell r="J49">
            <v>785.73803879330774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-3.8654094717641363E-2</v>
          </cell>
          <cell r="O49">
            <v>18.553975971949523</v>
          </cell>
          <cell r="P49">
            <v>-7.7308189435282615E-2</v>
          </cell>
          <cell r="Q49">
            <v>17.807951943899045</v>
          </cell>
          <cell r="R49">
            <v>-0.15461637887056512</v>
          </cell>
          <cell r="S49">
            <v>16.315903887798093</v>
          </cell>
          <cell r="T49">
            <v>-0.30923275774113046</v>
          </cell>
          <cell r="U49">
            <v>13.331807775596182</v>
          </cell>
          <cell r="V49">
            <v>-0.77308189435282626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-3.8395818850819642E-2</v>
          </cell>
          <cell r="H50" t="str">
            <v>10.80</v>
          </cell>
          <cell r="I50" t="str">
            <v>FAIRLY PRICED</v>
          </cell>
          <cell r="J50">
            <v>5.3110617230625232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2.4465954617210128E-2</v>
          </cell>
          <cell r="O50">
            <v>11.06423230986587</v>
          </cell>
          <cell r="P50">
            <v>4.8931909234420257E-2</v>
          </cell>
          <cell r="Q50">
            <v>11.32846461973174</v>
          </cell>
          <cell r="R50">
            <v>9.7863818468840735E-2</v>
          </cell>
          <cell r="S50">
            <v>11.856929239463481</v>
          </cell>
          <cell r="T50">
            <v>0.19572763693768147</v>
          </cell>
          <cell r="U50">
            <v>12.913858478926961</v>
          </cell>
          <cell r="V50">
            <v>0.48931909234420345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8.9547560620005531E-2</v>
          </cell>
          <cell r="H51" t="str">
            <v>14.85</v>
          </cell>
          <cell r="I51" t="str">
            <v>UNDERPRICED</v>
          </cell>
          <cell r="J51">
            <v>4.997304438968353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8.3421272613914743E-2</v>
          </cell>
          <cell r="O51">
            <v>16.088805898316632</v>
          </cell>
          <cell r="P51">
            <v>0.16684254522782949</v>
          </cell>
          <cell r="Q51">
            <v>17.327611796633267</v>
          </cell>
          <cell r="R51">
            <v>0.33368509045565875</v>
          </cell>
          <cell r="S51">
            <v>19.805223593266533</v>
          </cell>
          <cell r="T51">
            <v>0.6673701809113175</v>
          </cell>
          <cell r="U51">
            <v>24.760447186533064</v>
          </cell>
          <cell r="V51">
            <v>1.6684254522782935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-0.11600290043443429</v>
          </cell>
          <cell r="H53" t="str">
            <v>13.55</v>
          </cell>
          <cell r="I53" t="str">
            <v>OVERPRICED</v>
          </cell>
          <cell r="J53">
            <v>9.0549664345503604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-1.1294787302237874E-2</v>
          </cell>
          <cell r="O53">
            <v>13.396955632054677</v>
          </cell>
          <cell r="P53">
            <v>-2.258957460447597E-2</v>
          </cell>
          <cell r="Q53">
            <v>13.243911264109352</v>
          </cell>
          <cell r="R53">
            <v>-4.5179149208951608E-2</v>
          </cell>
          <cell r="S53">
            <v>12.937822528218707</v>
          </cell>
          <cell r="T53">
            <v>-9.0358298417903327E-2</v>
          </cell>
          <cell r="U53">
            <v>12.325645056437411</v>
          </cell>
          <cell r="V53">
            <v>-0.22589574604475826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-0.17831295140811715</v>
          </cell>
          <cell r="H54" t="str">
            <v>1,299.50</v>
          </cell>
          <cell r="I54" t="str">
            <v>OVERPRICED</v>
          </cell>
          <cell r="J54">
            <v>31.463595062149679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-4.0006776033018721E-2</v>
          </cell>
          <cell r="O54">
            <v>1247.5111945450922</v>
          </cell>
          <cell r="P54">
            <v>-8.001355206603733E-2</v>
          </cell>
          <cell r="Q54">
            <v>1195.5223890901846</v>
          </cell>
          <cell r="R54">
            <v>-0.16002710413207477</v>
          </cell>
          <cell r="S54">
            <v>1091.5447781803689</v>
          </cell>
          <cell r="T54">
            <v>-0.32005420826414954</v>
          </cell>
          <cell r="U54">
            <v>883.58955636073767</v>
          </cell>
          <cell r="V54">
            <v>-0.80013552066037363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</v>
          </cell>
          <cell r="H61" t="e">
            <v>#N/A</v>
          </cell>
          <cell r="I61" t="str">
            <v>FAIRLY PRICED</v>
          </cell>
          <cell r="J61" t="e">
            <v>#N/A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-0.1169855640061324</v>
          </cell>
          <cell r="H68" t="str">
            <v>4.30</v>
          </cell>
          <cell r="I68" t="str">
            <v>OVERPRICED</v>
          </cell>
          <cell r="J68">
            <v>17.78952763142815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-1.1747591062720608E-2</v>
          </cell>
          <cell r="O68">
            <v>4.2494853584303014</v>
          </cell>
          <cell r="P68">
            <v>-2.3495182125440883E-2</v>
          </cell>
          <cell r="Q68">
            <v>4.1989707168606039</v>
          </cell>
          <cell r="R68">
            <v>-4.69903642508821E-2</v>
          </cell>
          <cell r="S68">
            <v>4.097941433721207</v>
          </cell>
          <cell r="T68">
            <v>-9.3980728501763977E-2</v>
          </cell>
          <cell r="U68">
            <v>3.8958828674424146</v>
          </cell>
          <cell r="V68">
            <v>-0.23495182125440983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0</v>
          </cell>
          <cell r="H74" t="e">
            <v>#N/A</v>
          </cell>
          <cell r="I74" t="str">
            <v>FAIRLY PRICED</v>
          </cell>
          <cell r="J74" t="e">
            <v>#N/A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-5.7646966109835884E-2</v>
          </cell>
          <cell r="H78" t="str">
            <v>0.45</v>
          </cell>
          <cell r="I78" t="str">
            <v>OVERPRICED</v>
          </cell>
          <cell r="J78">
            <v>10.864532457641349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1.5595175111847048E-2</v>
          </cell>
          <cell r="O78">
            <v>0.45701782880033121</v>
          </cell>
          <cell r="P78">
            <v>3.1190350223694097E-2</v>
          </cell>
          <cell r="Q78">
            <v>0.46403565760066234</v>
          </cell>
          <cell r="R78">
            <v>6.2380700447388415E-2</v>
          </cell>
          <cell r="S78">
            <v>0.47807131520132479</v>
          </cell>
          <cell r="T78">
            <v>0.12476140089477661</v>
          </cell>
          <cell r="U78">
            <v>0.50614263040264951</v>
          </cell>
          <cell r="V78">
            <v>0.31190350223694163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0.25080940321021689</v>
          </cell>
          <cell r="H86" t="str">
            <v>3.30</v>
          </cell>
          <cell r="I86" t="str">
            <v>UNDERPRICED</v>
          </cell>
          <cell r="J86">
            <v>2.3329647139070668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0.15772948027547917</v>
          </cell>
          <cell r="O86">
            <v>3.8205072849090809</v>
          </cell>
          <cell r="P86">
            <v>0.31545896055095812</v>
          </cell>
          <cell r="Q86">
            <v>4.3410145698181619</v>
          </cell>
          <cell r="R86">
            <v>0.63091792110191625</v>
          </cell>
          <cell r="S86">
            <v>5.3820291396363231</v>
          </cell>
          <cell r="T86">
            <v>1.2618358422038325</v>
          </cell>
          <cell r="U86">
            <v>7.4640582792726464</v>
          </cell>
          <cell r="V86">
            <v>3.1545896055095817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0.15492498121265585</v>
          </cell>
          <cell r="H87" t="str">
            <v>18.00</v>
          </cell>
          <cell r="I87" t="str">
            <v>UNDERPRICED</v>
          </cell>
          <cell r="J87">
            <v>3.4463468552894478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0.11354668150013913</v>
          </cell>
          <cell r="O87">
            <v>20.043840267002505</v>
          </cell>
          <cell r="P87">
            <v>0.22709336300027849</v>
          </cell>
          <cell r="Q87">
            <v>22.087680534005013</v>
          </cell>
          <cell r="R87">
            <v>0.45418672600055698</v>
          </cell>
          <cell r="S87">
            <v>26.175361068010027</v>
          </cell>
          <cell r="T87">
            <v>0.90837345200111397</v>
          </cell>
          <cell r="U87">
            <v>34.350722136020053</v>
          </cell>
          <cell r="V87">
            <v>2.2709336300027845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0.11774270813932733</v>
          </cell>
          <cell r="H90" t="str">
            <v>3.85</v>
          </cell>
          <cell r="I90" t="str">
            <v>UNDERPRICED</v>
          </cell>
          <cell r="J90">
            <v>-5.2548630814404138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9.6413378144038386E-2</v>
          </cell>
          <cell r="O90">
            <v>4.2211915058545477</v>
          </cell>
          <cell r="P90">
            <v>0.19282675628807655</v>
          </cell>
          <cell r="Q90">
            <v>4.5923830117090949</v>
          </cell>
          <cell r="R90">
            <v>0.3856535125761531</v>
          </cell>
          <cell r="S90">
            <v>5.3347660234181893</v>
          </cell>
          <cell r="T90">
            <v>0.7713070251523062</v>
          </cell>
          <cell r="U90">
            <v>6.8195320468363789</v>
          </cell>
          <cell r="V90">
            <v>1.9282675628807655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27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4082.4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223965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197840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199245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838755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64489.600000000006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198360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577760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107500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440000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157023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235206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39024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24750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96500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129600.00000000001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60885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35907.5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1030061.6699999999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 t="e">
            <v>#N/A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5375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 t="e">
            <v>#N/A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2421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4290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23400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47855.5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30/07/2019 14:39:55.055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ABBEYBDS</v>
          </cell>
          <cell r="C7">
            <v>0</v>
          </cell>
          <cell r="D7" t="str">
            <v>0.99</v>
          </cell>
          <cell r="E7">
            <v>0</v>
          </cell>
          <cell r="F7" t="str">
            <v>-</v>
          </cell>
          <cell r="G7">
            <v>0</v>
          </cell>
          <cell r="H7" t="str">
            <v>0.99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0.99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 t="str">
            <v>-</v>
          </cell>
          <cell r="G8">
            <v>0</v>
          </cell>
          <cell r="H8" t="str">
            <v>0.30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0.30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ACADEMY</v>
          </cell>
          <cell r="C9">
            <v>0</v>
          </cell>
          <cell r="D9" t="str">
            <v>0.40</v>
          </cell>
          <cell r="E9">
            <v>0</v>
          </cell>
          <cell r="F9" t="str">
            <v>-</v>
          </cell>
          <cell r="G9">
            <v>0</v>
          </cell>
          <cell r="H9" t="str">
            <v>0.40</v>
          </cell>
          <cell r="I9">
            <v>0</v>
          </cell>
          <cell r="J9" t="str">
            <v>0.40</v>
          </cell>
          <cell r="K9">
            <v>0</v>
          </cell>
          <cell r="L9" t="str">
            <v>0.40</v>
          </cell>
          <cell r="M9">
            <v>0</v>
          </cell>
          <cell r="N9" t="str">
            <v>-</v>
          </cell>
          <cell r="O9" t="str">
            <v>-</v>
          </cell>
          <cell r="P9">
            <v>0</v>
          </cell>
          <cell r="Q9">
            <v>0</v>
          </cell>
          <cell r="R9" t="str">
            <v>0.40</v>
          </cell>
          <cell r="S9">
            <v>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ACCESS</v>
          </cell>
          <cell r="C10">
            <v>0</v>
          </cell>
          <cell r="D10" t="str">
            <v>6.40</v>
          </cell>
          <cell r="E10">
            <v>0</v>
          </cell>
          <cell r="F10" t="str">
            <v>-</v>
          </cell>
          <cell r="G10">
            <v>0</v>
          </cell>
          <cell r="H10" t="str">
            <v>6.40</v>
          </cell>
          <cell r="I10">
            <v>0</v>
          </cell>
          <cell r="J10" t="str">
            <v>6.40</v>
          </cell>
          <cell r="K10">
            <v>0</v>
          </cell>
          <cell r="L10" t="str">
            <v>6.25</v>
          </cell>
          <cell r="M10">
            <v>0</v>
          </cell>
          <cell r="N10" t="str">
            <v>2.34</v>
          </cell>
          <cell r="O10" t="str">
            <v>6.30</v>
          </cell>
          <cell r="P10">
            <v>0</v>
          </cell>
          <cell r="Q10">
            <v>0</v>
          </cell>
          <cell r="R10" t="str">
            <v>6.30</v>
          </cell>
          <cell r="S10">
            <v>0</v>
          </cell>
          <cell r="T10">
            <v>0</v>
          </cell>
          <cell r="U10" t="str">
            <v>-0.10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AFRINSURE</v>
          </cell>
          <cell r="C11">
            <v>0</v>
          </cell>
          <cell r="D11" t="str">
            <v>0.20</v>
          </cell>
          <cell r="E11">
            <v>0</v>
          </cell>
          <cell r="F11" t="str">
            <v>-</v>
          </cell>
          <cell r="G11">
            <v>0</v>
          </cell>
          <cell r="H11" t="str">
            <v>0.20</v>
          </cell>
          <cell r="I11">
            <v>0</v>
          </cell>
          <cell r="J11" t="str">
            <v>0.20</v>
          </cell>
          <cell r="K11">
            <v>0</v>
          </cell>
          <cell r="L11" t="str">
            <v>0.20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 t="str">
            <v>0.20</v>
          </cell>
          <cell r="S11">
            <v>0</v>
          </cell>
          <cell r="T11">
            <v>0</v>
          </cell>
          <cell r="U11" t="str">
            <v>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AFRIPRUD</v>
          </cell>
          <cell r="C12">
            <v>0</v>
          </cell>
          <cell r="D12" t="str">
            <v>3.70</v>
          </cell>
          <cell r="E12">
            <v>0</v>
          </cell>
          <cell r="F12" t="str">
            <v>-</v>
          </cell>
          <cell r="G12">
            <v>0</v>
          </cell>
          <cell r="H12" t="str">
            <v>3.70</v>
          </cell>
          <cell r="I12">
            <v>0</v>
          </cell>
          <cell r="J12" t="str">
            <v>-</v>
          </cell>
          <cell r="K12">
            <v>0</v>
          </cell>
          <cell r="L12" t="str">
            <v>-</v>
          </cell>
          <cell r="M12">
            <v>0</v>
          </cell>
          <cell r="N12" t="str">
            <v>-</v>
          </cell>
          <cell r="O12" t="str">
            <v>-</v>
          </cell>
          <cell r="P12">
            <v>0</v>
          </cell>
          <cell r="Q12">
            <v>0</v>
          </cell>
          <cell r="R12" t="str">
            <v>3.70</v>
          </cell>
          <cell r="S12">
            <v>0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AIICO</v>
          </cell>
          <cell r="C13">
            <v>0</v>
          </cell>
          <cell r="D13" t="str">
            <v>0.63</v>
          </cell>
          <cell r="E13">
            <v>0</v>
          </cell>
          <cell r="F13" t="str">
            <v>-</v>
          </cell>
          <cell r="G13">
            <v>0</v>
          </cell>
          <cell r="H13" t="str">
            <v>0.63</v>
          </cell>
          <cell r="I13">
            <v>0</v>
          </cell>
          <cell r="J13" t="str">
            <v>0.68</v>
          </cell>
          <cell r="K13">
            <v>0</v>
          </cell>
          <cell r="L13" t="str">
            <v>0.62</v>
          </cell>
          <cell r="M13">
            <v>0</v>
          </cell>
          <cell r="N13" t="str">
            <v>8.82</v>
          </cell>
          <cell r="O13" t="str">
            <v>0.64</v>
          </cell>
          <cell r="P13">
            <v>0</v>
          </cell>
          <cell r="Q13">
            <v>0</v>
          </cell>
          <cell r="R13" t="str">
            <v>0.64</v>
          </cell>
          <cell r="S13">
            <v>0</v>
          </cell>
          <cell r="T13">
            <v>0</v>
          </cell>
          <cell r="U13" t="str">
            <v>0.01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AIRTELAFRI</v>
          </cell>
          <cell r="C14">
            <v>0</v>
          </cell>
          <cell r="D14" t="str">
            <v>323.50</v>
          </cell>
          <cell r="E14">
            <v>0</v>
          </cell>
          <cell r="F14" t="str">
            <v>-</v>
          </cell>
          <cell r="G14">
            <v>0</v>
          </cell>
          <cell r="H14" t="str">
            <v>323.50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323.50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ALEX</v>
          </cell>
          <cell r="C15">
            <v>0</v>
          </cell>
          <cell r="D15" t="str">
            <v>8.10</v>
          </cell>
          <cell r="E15">
            <v>0</v>
          </cell>
          <cell r="F15" t="str">
            <v>-</v>
          </cell>
          <cell r="G15">
            <v>0</v>
          </cell>
          <cell r="H15" t="str">
            <v>8.10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8.10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BERGER</v>
          </cell>
          <cell r="C16">
            <v>0</v>
          </cell>
          <cell r="D16" t="str">
            <v>6.30</v>
          </cell>
          <cell r="E16">
            <v>0</v>
          </cell>
          <cell r="F16" t="str">
            <v>-</v>
          </cell>
          <cell r="G16">
            <v>0</v>
          </cell>
          <cell r="H16" t="str">
            <v>6.30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6.30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BETAGLAS</v>
          </cell>
          <cell r="C17">
            <v>0</v>
          </cell>
          <cell r="D17" t="str">
            <v>66.35</v>
          </cell>
          <cell r="E17">
            <v>0</v>
          </cell>
          <cell r="F17" t="str">
            <v>-</v>
          </cell>
          <cell r="G17">
            <v>0</v>
          </cell>
          <cell r="H17" t="str">
            <v>66.35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66.35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BOCGAS</v>
          </cell>
          <cell r="C18">
            <v>0</v>
          </cell>
          <cell r="D18" t="str">
            <v>5.07</v>
          </cell>
          <cell r="E18">
            <v>0</v>
          </cell>
          <cell r="F18" t="str">
            <v>-</v>
          </cell>
          <cell r="G18">
            <v>0</v>
          </cell>
          <cell r="H18" t="str">
            <v>5.07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5.07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CADBURY</v>
          </cell>
          <cell r="C19">
            <v>0</v>
          </cell>
          <cell r="D19" t="str">
            <v>11.40</v>
          </cell>
          <cell r="E19">
            <v>0</v>
          </cell>
          <cell r="F19" t="str">
            <v>-</v>
          </cell>
          <cell r="G19">
            <v>0</v>
          </cell>
          <cell r="H19" t="str">
            <v>11.40</v>
          </cell>
          <cell r="I19">
            <v>0</v>
          </cell>
          <cell r="J19" t="str">
            <v>-</v>
          </cell>
          <cell r="K19">
            <v>0</v>
          </cell>
          <cell r="L19" t="str">
            <v>-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 t="str">
            <v>11.40</v>
          </cell>
          <cell r="S19">
            <v>0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CAP</v>
          </cell>
          <cell r="C20">
            <v>0</v>
          </cell>
          <cell r="D20" t="str">
            <v>24.75</v>
          </cell>
          <cell r="E20">
            <v>0</v>
          </cell>
          <cell r="F20" t="str">
            <v>-</v>
          </cell>
          <cell r="G20">
            <v>0</v>
          </cell>
          <cell r="H20" t="str">
            <v>24.75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 t="str">
            <v>24.75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CAPHOTEL</v>
          </cell>
          <cell r="C21">
            <v>0</v>
          </cell>
          <cell r="D21" t="str">
            <v>3.05</v>
          </cell>
          <cell r="E21">
            <v>0</v>
          </cell>
          <cell r="F21" t="str">
            <v>-</v>
          </cell>
          <cell r="G21">
            <v>0</v>
          </cell>
          <cell r="H21" t="str">
            <v>3.05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3.05</v>
          </cell>
          <cell r="S21">
            <v>0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CAPOIL</v>
          </cell>
          <cell r="C22">
            <v>0</v>
          </cell>
          <cell r="D22" t="str">
            <v>0.20</v>
          </cell>
          <cell r="E22">
            <v>0</v>
          </cell>
          <cell r="F22" t="str">
            <v>-</v>
          </cell>
          <cell r="G22">
            <v>0</v>
          </cell>
          <cell r="H22" t="str">
            <v>0.20</v>
          </cell>
          <cell r="I22">
            <v>0</v>
          </cell>
          <cell r="J22" t="str">
            <v>-</v>
          </cell>
          <cell r="K22">
            <v>0</v>
          </cell>
          <cell r="L22" t="str">
            <v>-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 t="str">
            <v>0.20</v>
          </cell>
          <cell r="S22">
            <v>0</v>
          </cell>
          <cell r="T22">
            <v>0</v>
          </cell>
          <cell r="U22" t="str">
            <v>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CAVERTON</v>
          </cell>
          <cell r="C23">
            <v>0</v>
          </cell>
          <cell r="D23" t="str">
            <v>2.40</v>
          </cell>
          <cell r="E23">
            <v>0</v>
          </cell>
          <cell r="F23" t="str">
            <v>-</v>
          </cell>
          <cell r="G23">
            <v>0</v>
          </cell>
          <cell r="H23" t="str">
            <v>2.40</v>
          </cell>
          <cell r="I23">
            <v>0</v>
          </cell>
          <cell r="J23" t="str">
            <v>2.60</v>
          </cell>
          <cell r="K23">
            <v>0</v>
          </cell>
          <cell r="L23" t="str">
            <v>2.40</v>
          </cell>
          <cell r="M23">
            <v>0</v>
          </cell>
          <cell r="N23" t="str">
            <v>7.69</v>
          </cell>
          <cell r="O23" t="str">
            <v>-</v>
          </cell>
          <cell r="P23">
            <v>0</v>
          </cell>
          <cell r="Q23">
            <v>0</v>
          </cell>
          <cell r="R23" t="str">
            <v>2.40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CCNN</v>
          </cell>
          <cell r="C24">
            <v>0</v>
          </cell>
          <cell r="D24" t="str">
            <v>11.75</v>
          </cell>
          <cell r="E24">
            <v>0</v>
          </cell>
          <cell r="F24" t="str">
            <v>-</v>
          </cell>
          <cell r="G24">
            <v>0</v>
          </cell>
          <cell r="H24" t="str">
            <v>11.75</v>
          </cell>
          <cell r="I24">
            <v>0</v>
          </cell>
          <cell r="J24" t="str">
            <v>12.05</v>
          </cell>
          <cell r="K24">
            <v>0</v>
          </cell>
          <cell r="L24" t="str">
            <v>11.95</v>
          </cell>
          <cell r="M24">
            <v>0</v>
          </cell>
          <cell r="N24" t="str">
            <v>0.83</v>
          </cell>
          <cell r="O24" t="str">
            <v>-</v>
          </cell>
          <cell r="P24">
            <v>0</v>
          </cell>
          <cell r="Q24">
            <v>0</v>
          </cell>
          <cell r="R24" t="str">
            <v>11.95</v>
          </cell>
          <cell r="S24">
            <v>0</v>
          </cell>
          <cell r="T24">
            <v>0</v>
          </cell>
          <cell r="U24" t="str">
            <v>0.20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CHAMPION</v>
          </cell>
          <cell r="C25">
            <v>0</v>
          </cell>
          <cell r="D25" t="str">
            <v>1.69</v>
          </cell>
          <cell r="E25">
            <v>0</v>
          </cell>
          <cell r="F25" t="str">
            <v>-</v>
          </cell>
          <cell r="G25">
            <v>0</v>
          </cell>
          <cell r="H25" t="str">
            <v>1.69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 t="str">
            <v>1.69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CHAMS</v>
          </cell>
          <cell r="C26">
            <v>0</v>
          </cell>
          <cell r="D26" t="str">
            <v>0.26</v>
          </cell>
          <cell r="E26">
            <v>0</v>
          </cell>
          <cell r="F26" t="str">
            <v>-</v>
          </cell>
          <cell r="G26">
            <v>0</v>
          </cell>
          <cell r="H26" t="str">
            <v>0.26</v>
          </cell>
          <cell r="I26">
            <v>0</v>
          </cell>
          <cell r="J26" t="str">
            <v>0.26</v>
          </cell>
          <cell r="K26">
            <v>0</v>
          </cell>
          <cell r="L26" t="str">
            <v>0.25</v>
          </cell>
          <cell r="M26">
            <v>0</v>
          </cell>
          <cell r="N26" t="str">
            <v>3.85</v>
          </cell>
          <cell r="O26" t="str">
            <v>-</v>
          </cell>
          <cell r="P26">
            <v>0</v>
          </cell>
          <cell r="Q26">
            <v>0</v>
          </cell>
          <cell r="R26" t="str">
            <v>0.26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CHELLARAM</v>
          </cell>
          <cell r="C27">
            <v>0</v>
          </cell>
          <cell r="D27" t="str">
            <v>3.08</v>
          </cell>
          <cell r="E27">
            <v>0</v>
          </cell>
          <cell r="F27" t="str">
            <v>-</v>
          </cell>
          <cell r="G27">
            <v>0</v>
          </cell>
          <cell r="H27" t="str">
            <v>3.08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 t="str">
            <v>-</v>
          </cell>
          <cell r="O27" t="str">
            <v>-</v>
          </cell>
          <cell r="P27">
            <v>0</v>
          </cell>
          <cell r="Q27">
            <v>0</v>
          </cell>
          <cell r="R27" t="str">
            <v>3.08</v>
          </cell>
          <cell r="S27">
            <v>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CHIPLC</v>
          </cell>
          <cell r="C28">
            <v>0</v>
          </cell>
          <cell r="D28" t="str">
            <v>0.33</v>
          </cell>
          <cell r="E28">
            <v>0</v>
          </cell>
          <cell r="F28" t="str">
            <v>-</v>
          </cell>
          <cell r="G28">
            <v>0</v>
          </cell>
          <cell r="H28" t="str">
            <v>0.33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 t="str">
            <v>0.33</v>
          </cell>
          <cell r="S28">
            <v>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CILEASING</v>
          </cell>
          <cell r="C29">
            <v>0</v>
          </cell>
          <cell r="D29" t="str">
            <v>5.50</v>
          </cell>
          <cell r="E29">
            <v>0</v>
          </cell>
          <cell r="F29" t="str">
            <v>-</v>
          </cell>
          <cell r="G29">
            <v>0</v>
          </cell>
          <cell r="H29" t="str">
            <v>5.50</v>
          </cell>
          <cell r="I29">
            <v>0</v>
          </cell>
          <cell r="J29" t="str">
            <v>-</v>
          </cell>
          <cell r="K29">
            <v>0</v>
          </cell>
          <cell r="L29" t="str">
            <v>-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 t="str">
            <v>5.50</v>
          </cell>
          <cell r="S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CONOIL</v>
          </cell>
          <cell r="C30">
            <v>0</v>
          </cell>
          <cell r="D30" t="str">
            <v>20.25</v>
          </cell>
          <cell r="E30">
            <v>0</v>
          </cell>
          <cell r="F30" t="str">
            <v>-</v>
          </cell>
          <cell r="G30">
            <v>0</v>
          </cell>
          <cell r="H30" t="str">
            <v>20.25</v>
          </cell>
          <cell r="I30">
            <v>0</v>
          </cell>
          <cell r="J30" t="str">
            <v>20.25</v>
          </cell>
          <cell r="K30">
            <v>0</v>
          </cell>
          <cell r="L30" t="str">
            <v>20.25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20.25</v>
          </cell>
          <cell r="S30">
            <v>0</v>
          </cell>
          <cell r="T30">
            <v>0</v>
          </cell>
          <cell r="U30" t="str">
            <v>-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CONTINSURE</v>
          </cell>
          <cell r="C31">
            <v>0</v>
          </cell>
          <cell r="D31" t="str">
            <v>1.91</v>
          </cell>
          <cell r="E31">
            <v>0</v>
          </cell>
          <cell r="F31" t="str">
            <v>-</v>
          </cell>
          <cell r="G31">
            <v>0</v>
          </cell>
          <cell r="H31" t="str">
            <v>1.91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1.91</v>
          </cell>
          <cell r="S31">
            <v>0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CORNERST</v>
          </cell>
          <cell r="C32">
            <v>0</v>
          </cell>
          <cell r="D32" t="str">
            <v>0.20</v>
          </cell>
          <cell r="E32">
            <v>0</v>
          </cell>
          <cell r="F32" t="str">
            <v>-</v>
          </cell>
          <cell r="G32">
            <v>0</v>
          </cell>
          <cell r="H32" t="str">
            <v>0.20</v>
          </cell>
          <cell r="I32">
            <v>0</v>
          </cell>
          <cell r="J32" t="str">
            <v>0.20</v>
          </cell>
          <cell r="K32">
            <v>0</v>
          </cell>
          <cell r="L32" t="str">
            <v>0.20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 t="str">
            <v>0.20</v>
          </cell>
          <cell r="S32">
            <v>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COURTVILLE</v>
          </cell>
          <cell r="C33">
            <v>0</v>
          </cell>
          <cell r="D33" t="str">
            <v>0.20</v>
          </cell>
          <cell r="E33">
            <v>0</v>
          </cell>
          <cell r="F33" t="str">
            <v>-</v>
          </cell>
          <cell r="G33">
            <v>0</v>
          </cell>
          <cell r="H33" t="str">
            <v>0.20</v>
          </cell>
          <cell r="I33">
            <v>0</v>
          </cell>
          <cell r="J33" t="str">
            <v>0.21</v>
          </cell>
          <cell r="K33">
            <v>0</v>
          </cell>
          <cell r="L33" t="str">
            <v>0.20</v>
          </cell>
          <cell r="M33">
            <v>0</v>
          </cell>
          <cell r="N33" t="str">
            <v>4.76</v>
          </cell>
          <cell r="O33" t="str">
            <v>-</v>
          </cell>
          <cell r="P33">
            <v>0</v>
          </cell>
          <cell r="Q33">
            <v>0</v>
          </cell>
          <cell r="R33" t="str">
            <v>0.20</v>
          </cell>
          <cell r="S33">
            <v>0</v>
          </cell>
          <cell r="T33">
            <v>0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CUSTODIAN</v>
          </cell>
          <cell r="C34">
            <v>0</v>
          </cell>
          <cell r="D34" t="str">
            <v>6.10</v>
          </cell>
          <cell r="E34">
            <v>0</v>
          </cell>
          <cell r="F34" t="str">
            <v>-</v>
          </cell>
          <cell r="G34">
            <v>0</v>
          </cell>
          <cell r="H34" t="str">
            <v>6.10</v>
          </cell>
          <cell r="I34">
            <v>0</v>
          </cell>
          <cell r="J34" t="str">
            <v>-</v>
          </cell>
          <cell r="K34">
            <v>0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>
            <v>0</v>
          </cell>
          <cell r="Q34">
            <v>0</v>
          </cell>
          <cell r="R34" t="str">
            <v>6.10</v>
          </cell>
          <cell r="S34">
            <v>0</v>
          </cell>
          <cell r="T34">
            <v>0</v>
          </cell>
          <cell r="U34" t="str">
            <v>-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CUTIX</v>
          </cell>
          <cell r="C35">
            <v>0</v>
          </cell>
          <cell r="D35" t="str">
            <v>1.56</v>
          </cell>
          <cell r="E35">
            <v>0</v>
          </cell>
          <cell r="F35" t="str">
            <v>-</v>
          </cell>
          <cell r="G35">
            <v>0</v>
          </cell>
          <cell r="H35" t="str">
            <v>1.56</v>
          </cell>
          <cell r="I35">
            <v>0</v>
          </cell>
          <cell r="J35" t="str">
            <v>-</v>
          </cell>
          <cell r="K35">
            <v>0</v>
          </cell>
          <cell r="L35" t="str">
            <v>-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1.56</v>
          </cell>
          <cell r="S35">
            <v>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CWG</v>
          </cell>
          <cell r="C36">
            <v>0</v>
          </cell>
          <cell r="D36" t="str">
            <v>2.54</v>
          </cell>
          <cell r="E36">
            <v>0</v>
          </cell>
          <cell r="F36" t="str">
            <v>-</v>
          </cell>
          <cell r="G36">
            <v>0</v>
          </cell>
          <cell r="H36" t="str">
            <v>2.54</v>
          </cell>
          <cell r="I36">
            <v>0</v>
          </cell>
          <cell r="J36" t="str">
            <v>-</v>
          </cell>
          <cell r="K36">
            <v>0</v>
          </cell>
          <cell r="L36" t="str">
            <v>-</v>
          </cell>
          <cell r="M36">
            <v>0</v>
          </cell>
          <cell r="N36" t="str">
            <v>-</v>
          </cell>
          <cell r="O36" t="str">
            <v>-</v>
          </cell>
          <cell r="P36">
            <v>0</v>
          </cell>
          <cell r="Q36">
            <v>0</v>
          </cell>
          <cell r="R36" t="str">
            <v>2.54</v>
          </cell>
          <cell r="S36">
            <v>0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DAARCOMM</v>
          </cell>
          <cell r="C37">
            <v>0</v>
          </cell>
          <cell r="D37" t="str">
            <v>0.40</v>
          </cell>
          <cell r="E37">
            <v>0</v>
          </cell>
          <cell r="F37" t="str">
            <v>-</v>
          </cell>
          <cell r="G37">
            <v>0</v>
          </cell>
          <cell r="H37" t="str">
            <v>0.40</v>
          </cell>
          <cell r="I37">
            <v>0</v>
          </cell>
          <cell r="J37" t="str">
            <v>-</v>
          </cell>
          <cell r="K37">
            <v>0</v>
          </cell>
          <cell r="L37" t="str">
            <v>-</v>
          </cell>
          <cell r="M37">
            <v>0</v>
          </cell>
          <cell r="N37" t="str">
            <v>-</v>
          </cell>
          <cell r="O37" t="str">
            <v>-</v>
          </cell>
          <cell r="P37">
            <v>0</v>
          </cell>
          <cell r="Q37">
            <v>0</v>
          </cell>
          <cell r="R37" t="str">
            <v>0.40</v>
          </cell>
          <cell r="S37">
            <v>0</v>
          </cell>
          <cell r="T37">
            <v>0</v>
          </cell>
          <cell r="U37" t="str">
            <v>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DANGCEM</v>
          </cell>
          <cell r="C38">
            <v>0</v>
          </cell>
          <cell r="D38" t="str">
            <v>170.00</v>
          </cell>
          <cell r="E38">
            <v>0</v>
          </cell>
          <cell r="F38" t="str">
            <v>-</v>
          </cell>
          <cell r="G38">
            <v>0</v>
          </cell>
          <cell r="H38" t="str">
            <v>170.00</v>
          </cell>
          <cell r="I38">
            <v>0</v>
          </cell>
          <cell r="J38" t="str">
            <v>170.00</v>
          </cell>
          <cell r="K38">
            <v>0</v>
          </cell>
          <cell r="L38" t="str">
            <v>170.00</v>
          </cell>
          <cell r="M38">
            <v>0</v>
          </cell>
          <cell r="N38" t="str">
            <v>-</v>
          </cell>
          <cell r="O38" t="str">
            <v>-</v>
          </cell>
          <cell r="P38">
            <v>0</v>
          </cell>
          <cell r="Q38">
            <v>0</v>
          </cell>
          <cell r="R38" t="str">
            <v>170.00</v>
          </cell>
          <cell r="S38">
            <v>0</v>
          </cell>
          <cell r="T38">
            <v>0</v>
          </cell>
          <cell r="U38" t="str">
            <v>-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DANGFLOUR</v>
          </cell>
          <cell r="C39">
            <v>0</v>
          </cell>
          <cell r="D39" t="str">
            <v>19.60</v>
          </cell>
          <cell r="E39">
            <v>0</v>
          </cell>
          <cell r="F39" t="str">
            <v>-</v>
          </cell>
          <cell r="G39">
            <v>0</v>
          </cell>
          <cell r="H39" t="str">
            <v>19.60</v>
          </cell>
          <cell r="I39">
            <v>0</v>
          </cell>
          <cell r="J39" t="str">
            <v>19.40</v>
          </cell>
          <cell r="K39">
            <v>0</v>
          </cell>
          <cell r="L39" t="str">
            <v>19.30</v>
          </cell>
          <cell r="M39">
            <v>0</v>
          </cell>
          <cell r="N39" t="str">
            <v>0.52</v>
          </cell>
          <cell r="O39" t="str">
            <v>-</v>
          </cell>
          <cell r="P39">
            <v>0</v>
          </cell>
          <cell r="Q39">
            <v>0</v>
          </cell>
          <cell r="R39" t="str">
            <v>19.30</v>
          </cell>
          <cell r="S39">
            <v>0</v>
          </cell>
          <cell r="T39">
            <v>0</v>
          </cell>
          <cell r="U39" t="str">
            <v>-0.30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DANGSUGAR</v>
          </cell>
          <cell r="C40">
            <v>0</v>
          </cell>
          <cell r="D40" t="str">
            <v>10.60</v>
          </cell>
          <cell r="E40">
            <v>0</v>
          </cell>
          <cell r="F40" t="str">
            <v>-</v>
          </cell>
          <cell r="G40">
            <v>0</v>
          </cell>
          <cell r="H40" t="str">
            <v>10.60</v>
          </cell>
          <cell r="I40">
            <v>0</v>
          </cell>
          <cell r="J40" t="str">
            <v>11.05</v>
          </cell>
          <cell r="K40">
            <v>0</v>
          </cell>
          <cell r="L40" t="str">
            <v>10.80</v>
          </cell>
          <cell r="M40">
            <v>0</v>
          </cell>
          <cell r="N40" t="str">
            <v>2.26</v>
          </cell>
          <cell r="O40" t="str">
            <v>-</v>
          </cell>
          <cell r="P40">
            <v>0</v>
          </cell>
          <cell r="Q40">
            <v>0</v>
          </cell>
          <cell r="R40" t="str">
            <v>10.80</v>
          </cell>
          <cell r="S40">
            <v>0</v>
          </cell>
          <cell r="T40">
            <v>0</v>
          </cell>
          <cell r="U40" t="str">
            <v>0.20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EKOCORP</v>
          </cell>
          <cell r="C41">
            <v>0</v>
          </cell>
          <cell r="D41" t="str">
            <v>3.37</v>
          </cell>
          <cell r="E41">
            <v>0</v>
          </cell>
          <cell r="F41" t="str">
            <v>-</v>
          </cell>
          <cell r="G41">
            <v>0</v>
          </cell>
          <cell r="H41" t="str">
            <v>3.37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 t="str">
            <v>3.37</v>
          </cell>
          <cell r="S41">
            <v>0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ELLAHLAKES</v>
          </cell>
          <cell r="C42">
            <v>0</v>
          </cell>
          <cell r="D42" t="str">
            <v>4.26</v>
          </cell>
          <cell r="E42">
            <v>0</v>
          </cell>
          <cell r="F42" t="str">
            <v>-</v>
          </cell>
          <cell r="G42">
            <v>0</v>
          </cell>
          <cell r="H42" t="str">
            <v>4.26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4.26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ETERNA</v>
          </cell>
          <cell r="C43">
            <v>0</v>
          </cell>
          <cell r="D43" t="str">
            <v>3.35</v>
          </cell>
          <cell r="E43">
            <v>0</v>
          </cell>
          <cell r="F43" t="str">
            <v>-</v>
          </cell>
          <cell r="G43">
            <v>0</v>
          </cell>
          <cell r="H43" t="str">
            <v>3.35</v>
          </cell>
          <cell r="I43">
            <v>0</v>
          </cell>
          <cell r="J43" t="str">
            <v>3.30</v>
          </cell>
          <cell r="K43">
            <v>0</v>
          </cell>
          <cell r="L43" t="str">
            <v>3.30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3.30</v>
          </cell>
          <cell r="S43">
            <v>0</v>
          </cell>
          <cell r="T43">
            <v>0</v>
          </cell>
          <cell r="U43" t="str">
            <v>-0.05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ETI</v>
          </cell>
          <cell r="C44">
            <v>0</v>
          </cell>
          <cell r="D44" t="str">
            <v>8.00</v>
          </cell>
          <cell r="E44">
            <v>0</v>
          </cell>
          <cell r="F44" t="str">
            <v>-</v>
          </cell>
          <cell r="G44">
            <v>0</v>
          </cell>
          <cell r="H44" t="str">
            <v>8.00</v>
          </cell>
          <cell r="I44">
            <v>0</v>
          </cell>
          <cell r="J44" t="str">
            <v>-</v>
          </cell>
          <cell r="K44">
            <v>0</v>
          </cell>
          <cell r="L44" t="str">
            <v>-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 t="str">
            <v>8.00</v>
          </cell>
          <cell r="S44">
            <v>0</v>
          </cell>
          <cell r="T44">
            <v>0</v>
          </cell>
          <cell r="U44" t="str">
            <v>-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ETRANZACT</v>
          </cell>
          <cell r="C45">
            <v>0</v>
          </cell>
          <cell r="D45" t="str">
            <v>2.38</v>
          </cell>
          <cell r="E45">
            <v>0</v>
          </cell>
          <cell r="F45" t="str">
            <v>-</v>
          </cell>
          <cell r="G45">
            <v>0</v>
          </cell>
          <cell r="H45" t="str">
            <v>2.38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2.38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FBNH</v>
          </cell>
          <cell r="C46">
            <v>0</v>
          </cell>
          <cell r="D46" t="str">
            <v>5.65</v>
          </cell>
          <cell r="E46">
            <v>0</v>
          </cell>
          <cell r="F46" t="str">
            <v>-</v>
          </cell>
          <cell r="G46">
            <v>0</v>
          </cell>
          <cell r="H46" t="str">
            <v>5.65</v>
          </cell>
          <cell r="I46">
            <v>0</v>
          </cell>
          <cell r="J46" t="str">
            <v>5.70</v>
          </cell>
          <cell r="K46">
            <v>0</v>
          </cell>
          <cell r="L46" t="str">
            <v>5.55</v>
          </cell>
          <cell r="M46">
            <v>0</v>
          </cell>
          <cell r="N46" t="str">
            <v>2.63</v>
          </cell>
          <cell r="O46" t="str">
            <v>5.55</v>
          </cell>
          <cell r="P46">
            <v>0</v>
          </cell>
          <cell r="Q46">
            <v>0</v>
          </cell>
          <cell r="R46" t="str">
            <v>5.55</v>
          </cell>
          <cell r="S46">
            <v>0</v>
          </cell>
          <cell r="T46">
            <v>0</v>
          </cell>
          <cell r="U46" t="str">
            <v>-0.10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FCMB</v>
          </cell>
          <cell r="C47">
            <v>0</v>
          </cell>
          <cell r="D47" t="str">
            <v>1.64</v>
          </cell>
          <cell r="E47">
            <v>0</v>
          </cell>
          <cell r="F47" t="str">
            <v>-</v>
          </cell>
          <cell r="G47">
            <v>0</v>
          </cell>
          <cell r="H47" t="str">
            <v>1.64</v>
          </cell>
          <cell r="I47">
            <v>0</v>
          </cell>
          <cell r="J47" t="str">
            <v>1.64</v>
          </cell>
          <cell r="K47">
            <v>0</v>
          </cell>
          <cell r="L47" t="str">
            <v>1.61</v>
          </cell>
          <cell r="M47">
            <v>0</v>
          </cell>
          <cell r="N47" t="str">
            <v>1.83</v>
          </cell>
          <cell r="O47" t="str">
            <v>-</v>
          </cell>
          <cell r="P47">
            <v>0</v>
          </cell>
          <cell r="Q47">
            <v>0</v>
          </cell>
          <cell r="R47" t="str">
            <v>1.61</v>
          </cell>
          <cell r="S47">
            <v>0</v>
          </cell>
          <cell r="T47">
            <v>0</v>
          </cell>
          <cell r="U47" t="str">
            <v>-0.03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FIDELITYBK</v>
          </cell>
          <cell r="C48">
            <v>0</v>
          </cell>
          <cell r="D48" t="str">
            <v>1.62</v>
          </cell>
          <cell r="E48">
            <v>0</v>
          </cell>
          <cell r="F48" t="str">
            <v>-</v>
          </cell>
          <cell r="G48">
            <v>0</v>
          </cell>
          <cell r="H48" t="str">
            <v>1.62</v>
          </cell>
          <cell r="I48">
            <v>0</v>
          </cell>
          <cell r="J48" t="str">
            <v>1.62</v>
          </cell>
          <cell r="K48">
            <v>0</v>
          </cell>
          <cell r="L48" t="str">
            <v>1.60</v>
          </cell>
          <cell r="M48">
            <v>0</v>
          </cell>
          <cell r="N48" t="str">
            <v>1.23</v>
          </cell>
          <cell r="O48" t="str">
            <v>-</v>
          </cell>
          <cell r="P48">
            <v>0</v>
          </cell>
          <cell r="Q48">
            <v>0</v>
          </cell>
          <cell r="R48" t="str">
            <v>1.62</v>
          </cell>
          <cell r="S48">
            <v>0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FIDSON</v>
          </cell>
          <cell r="C49">
            <v>0</v>
          </cell>
          <cell r="D49" t="str">
            <v>4.10</v>
          </cell>
          <cell r="E49">
            <v>0</v>
          </cell>
          <cell r="F49" t="str">
            <v>-</v>
          </cell>
          <cell r="G49">
            <v>0</v>
          </cell>
          <cell r="H49" t="str">
            <v>4.10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4.10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FLOURMILL</v>
          </cell>
          <cell r="C50">
            <v>0</v>
          </cell>
          <cell r="D50" t="str">
            <v>14.85</v>
          </cell>
          <cell r="E50">
            <v>0</v>
          </cell>
          <cell r="F50" t="str">
            <v>-</v>
          </cell>
          <cell r="G50">
            <v>0</v>
          </cell>
          <cell r="H50" t="str">
            <v>14.85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14.85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FO</v>
          </cell>
          <cell r="C51">
            <v>0</v>
          </cell>
          <cell r="D51" t="str">
            <v>18.00</v>
          </cell>
          <cell r="E51">
            <v>0</v>
          </cell>
          <cell r="F51" t="str">
            <v>-</v>
          </cell>
          <cell r="G51">
            <v>0</v>
          </cell>
          <cell r="H51" t="str">
            <v>18.00</v>
          </cell>
          <cell r="I51">
            <v>0</v>
          </cell>
          <cell r="J51" t="str">
            <v>-</v>
          </cell>
          <cell r="K51">
            <v>0</v>
          </cell>
          <cell r="L51" t="str">
            <v>-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18.00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GLAXOSMITH</v>
          </cell>
          <cell r="C52">
            <v>0</v>
          </cell>
          <cell r="D52" t="str">
            <v>8.00</v>
          </cell>
          <cell r="E52">
            <v>0</v>
          </cell>
          <cell r="F52" t="str">
            <v>-</v>
          </cell>
          <cell r="G52">
            <v>0</v>
          </cell>
          <cell r="H52" t="str">
            <v>8.00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8.00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GOLDBREW</v>
          </cell>
          <cell r="C53">
            <v>0</v>
          </cell>
          <cell r="D53" t="str">
            <v>0.89</v>
          </cell>
          <cell r="E53">
            <v>0</v>
          </cell>
          <cell r="F53" t="str">
            <v>-</v>
          </cell>
          <cell r="G53">
            <v>0</v>
          </cell>
          <cell r="H53" t="str">
            <v>0.89</v>
          </cell>
          <cell r="I53">
            <v>0</v>
          </cell>
          <cell r="J53" t="str">
            <v>-</v>
          </cell>
          <cell r="K53">
            <v>0</v>
          </cell>
          <cell r="L53" t="str">
            <v>-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0.89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GUARANTY</v>
          </cell>
          <cell r="C54">
            <v>0</v>
          </cell>
          <cell r="D54" t="str">
            <v>28.70</v>
          </cell>
          <cell r="E54">
            <v>0</v>
          </cell>
          <cell r="F54" t="str">
            <v>-</v>
          </cell>
          <cell r="G54">
            <v>0</v>
          </cell>
          <cell r="H54" t="str">
            <v>28.70</v>
          </cell>
          <cell r="I54">
            <v>0</v>
          </cell>
          <cell r="J54" t="str">
            <v>28.80</v>
          </cell>
          <cell r="K54">
            <v>0</v>
          </cell>
          <cell r="L54" t="str">
            <v>28.50</v>
          </cell>
          <cell r="M54">
            <v>0</v>
          </cell>
          <cell r="N54" t="str">
            <v>1.04</v>
          </cell>
          <cell r="O54" t="str">
            <v>28.50</v>
          </cell>
          <cell r="P54">
            <v>0</v>
          </cell>
          <cell r="Q54">
            <v>0</v>
          </cell>
          <cell r="R54" t="str">
            <v>28.50</v>
          </cell>
          <cell r="S54">
            <v>0</v>
          </cell>
          <cell r="T54">
            <v>0</v>
          </cell>
          <cell r="U54" t="str">
            <v>-0.20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GUINNESS</v>
          </cell>
          <cell r="C55">
            <v>0</v>
          </cell>
          <cell r="D55" t="str">
            <v>46.00</v>
          </cell>
          <cell r="E55">
            <v>0</v>
          </cell>
          <cell r="F55" t="str">
            <v>-</v>
          </cell>
          <cell r="G55">
            <v>0</v>
          </cell>
          <cell r="H55" t="str">
            <v>46.00</v>
          </cell>
          <cell r="I55">
            <v>0</v>
          </cell>
          <cell r="J55" t="str">
            <v>-</v>
          </cell>
          <cell r="K55">
            <v>0</v>
          </cell>
          <cell r="L55" t="str">
            <v>-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46.00</v>
          </cell>
          <cell r="S55">
            <v>0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HONYFLOUR</v>
          </cell>
          <cell r="C56">
            <v>0</v>
          </cell>
          <cell r="D56" t="str">
            <v>0.99</v>
          </cell>
          <cell r="E56">
            <v>0</v>
          </cell>
          <cell r="F56" t="str">
            <v>-</v>
          </cell>
          <cell r="G56">
            <v>0</v>
          </cell>
          <cell r="H56" t="str">
            <v>0.99</v>
          </cell>
          <cell r="I56">
            <v>0</v>
          </cell>
          <cell r="J56" t="str">
            <v>1.00</v>
          </cell>
          <cell r="K56">
            <v>0</v>
          </cell>
          <cell r="L56" t="str">
            <v>0.94</v>
          </cell>
          <cell r="M56">
            <v>0</v>
          </cell>
          <cell r="N56" t="str">
            <v>6.00</v>
          </cell>
          <cell r="O56" t="str">
            <v>-</v>
          </cell>
          <cell r="P56">
            <v>0</v>
          </cell>
          <cell r="Q56">
            <v>0</v>
          </cell>
          <cell r="R56" t="str">
            <v>1.00</v>
          </cell>
          <cell r="S56">
            <v>0</v>
          </cell>
          <cell r="T56">
            <v>0</v>
          </cell>
          <cell r="U56" t="str">
            <v>0.01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IKEJAHOTEL</v>
          </cell>
          <cell r="C57">
            <v>0</v>
          </cell>
          <cell r="D57" t="str">
            <v>1.34</v>
          </cell>
          <cell r="E57">
            <v>0</v>
          </cell>
          <cell r="F57" t="str">
            <v>-</v>
          </cell>
          <cell r="G57">
            <v>0</v>
          </cell>
          <cell r="H57" t="str">
            <v>1.34</v>
          </cell>
          <cell r="I57">
            <v>0</v>
          </cell>
          <cell r="J57" t="str">
            <v>1.46</v>
          </cell>
          <cell r="K57">
            <v>0</v>
          </cell>
          <cell r="L57" t="str">
            <v>1.46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1.46</v>
          </cell>
          <cell r="S57">
            <v>0</v>
          </cell>
          <cell r="T57">
            <v>0</v>
          </cell>
          <cell r="U57" t="str">
            <v>0.12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INTBREW</v>
          </cell>
          <cell r="C58">
            <v>0</v>
          </cell>
          <cell r="D58" t="str">
            <v>12.50</v>
          </cell>
          <cell r="E58">
            <v>0</v>
          </cell>
          <cell r="F58" t="str">
            <v>-</v>
          </cell>
          <cell r="G58">
            <v>0</v>
          </cell>
          <cell r="H58" t="str">
            <v>12.50</v>
          </cell>
          <cell r="I58">
            <v>0</v>
          </cell>
          <cell r="J58" t="str">
            <v>12.50</v>
          </cell>
          <cell r="K58">
            <v>0</v>
          </cell>
          <cell r="L58" t="str">
            <v>12.50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12.50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JAIZBANK</v>
          </cell>
          <cell r="C59">
            <v>0</v>
          </cell>
          <cell r="D59" t="str">
            <v>0.42</v>
          </cell>
          <cell r="E59">
            <v>0</v>
          </cell>
          <cell r="F59" t="str">
            <v>-</v>
          </cell>
          <cell r="G59">
            <v>0</v>
          </cell>
          <cell r="H59" t="str">
            <v>0.42</v>
          </cell>
          <cell r="I59">
            <v>0</v>
          </cell>
          <cell r="J59" t="str">
            <v>-</v>
          </cell>
          <cell r="K59">
            <v>0</v>
          </cell>
          <cell r="L59" t="str">
            <v>-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0.42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JAPAULOIL</v>
          </cell>
          <cell r="C60">
            <v>0</v>
          </cell>
          <cell r="D60" t="str">
            <v>0.23</v>
          </cell>
          <cell r="E60">
            <v>0</v>
          </cell>
          <cell r="F60" t="str">
            <v>-</v>
          </cell>
          <cell r="G60">
            <v>0</v>
          </cell>
          <cell r="H60" t="str">
            <v>0.23</v>
          </cell>
          <cell r="I60">
            <v>0</v>
          </cell>
          <cell r="J60" t="str">
            <v>0.21</v>
          </cell>
          <cell r="K60">
            <v>0</v>
          </cell>
          <cell r="L60" t="str">
            <v>0.21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 t="str">
            <v>0.21</v>
          </cell>
          <cell r="S60">
            <v>0</v>
          </cell>
          <cell r="T60">
            <v>0</v>
          </cell>
          <cell r="U60" t="str">
            <v>-0.02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JBERGER</v>
          </cell>
          <cell r="C61">
            <v>0</v>
          </cell>
          <cell r="D61" t="str">
            <v>18.10</v>
          </cell>
          <cell r="E61">
            <v>0</v>
          </cell>
          <cell r="F61" t="str">
            <v>-</v>
          </cell>
          <cell r="G61">
            <v>0</v>
          </cell>
          <cell r="H61" t="str">
            <v>18.10</v>
          </cell>
          <cell r="I61">
            <v>0</v>
          </cell>
          <cell r="J61" t="str">
            <v>18.75</v>
          </cell>
          <cell r="K61">
            <v>0</v>
          </cell>
          <cell r="L61" t="str">
            <v>18.75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18.75</v>
          </cell>
          <cell r="S61">
            <v>0</v>
          </cell>
          <cell r="T61">
            <v>0</v>
          </cell>
          <cell r="U61" t="str">
            <v>0.65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JOHNHOLT</v>
          </cell>
          <cell r="C62">
            <v>0</v>
          </cell>
          <cell r="D62" t="str">
            <v>0.46</v>
          </cell>
          <cell r="E62">
            <v>0</v>
          </cell>
          <cell r="F62" t="str">
            <v>-</v>
          </cell>
          <cell r="G62">
            <v>0</v>
          </cell>
          <cell r="H62" t="str">
            <v>0.46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0.46</v>
          </cell>
          <cell r="S62">
            <v>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LASACO</v>
          </cell>
          <cell r="C63">
            <v>0</v>
          </cell>
          <cell r="D63" t="str">
            <v>0.37</v>
          </cell>
          <cell r="E63">
            <v>0</v>
          </cell>
          <cell r="F63" t="str">
            <v>-</v>
          </cell>
          <cell r="G63">
            <v>0</v>
          </cell>
          <cell r="H63" t="str">
            <v>0.37</v>
          </cell>
          <cell r="I63">
            <v>0</v>
          </cell>
          <cell r="J63" t="str">
            <v>0.34</v>
          </cell>
          <cell r="K63">
            <v>0</v>
          </cell>
          <cell r="L63" t="str">
            <v>0.34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0.34</v>
          </cell>
          <cell r="S63">
            <v>0</v>
          </cell>
          <cell r="T63">
            <v>0</v>
          </cell>
          <cell r="U63" t="str">
            <v>-0.03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LAWUNION</v>
          </cell>
          <cell r="C64">
            <v>0</v>
          </cell>
          <cell r="D64" t="str">
            <v>0.47</v>
          </cell>
          <cell r="E64">
            <v>0</v>
          </cell>
          <cell r="F64" t="str">
            <v>-</v>
          </cell>
          <cell r="G64">
            <v>0</v>
          </cell>
          <cell r="H64" t="str">
            <v>0.47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0.47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LEARNAFRCA</v>
          </cell>
          <cell r="C65">
            <v>0</v>
          </cell>
          <cell r="D65" t="str">
            <v>1.40</v>
          </cell>
          <cell r="E65">
            <v>0</v>
          </cell>
          <cell r="F65" t="str">
            <v>-</v>
          </cell>
          <cell r="G65">
            <v>0</v>
          </cell>
          <cell r="H65" t="str">
            <v>1.40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1.40</v>
          </cell>
          <cell r="S65">
            <v>0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LINKASSURE</v>
          </cell>
          <cell r="C66">
            <v>0</v>
          </cell>
          <cell r="D66" t="str">
            <v>0.51</v>
          </cell>
          <cell r="E66">
            <v>0</v>
          </cell>
          <cell r="F66" t="str">
            <v>-</v>
          </cell>
          <cell r="G66">
            <v>0</v>
          </cell>
          <cell r="H66" t="str">
            <v>0.51</v>
          </cell>
          <cell r="I66">
            <v>0</v>
          </cell>
          <cell r="J66" t="str">
            <v>0.52</v>
          </cell>
          <cell r="K66">
            <v>0</v>
          </cell>
          <cell r="L66" t="str">
            <v>0.52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0.52</v>
          </cell>
          <cell r="S66">
            <v>0</v>
          </cell>
          <cell r="T66">
            <v>0</v>
          </cell>
          <cell r="U66" t="str">
            <v>0.01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LIVESTOCK</v>
          </cell>
          <cell r="C67">
            <v>0</v>
          </cell>
          <cell r="D67" t="str">
            <v>0.45</v>
          </cell>
          <cell r="E67">
            <v>0</v>
          </cell>
          <cell r="F67" t="str">
            <v>-</v>
          </cell>
          <cell r="G67">
            <v>0</v>
          </cell>
          <cell r="H67" t="str">
            <v>0.45</v>
          </cell>
          <cell r="I67">
            <v>0</v>
          </cell>
          <cell r="J67" t="str">
            <v>-</v>
          </cell>
          <cell r="K67">
            <v>0</v>
          </cell>
          <cell r="L67" t="str">
            <v>-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 t="str">
            <v>0.45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MAYBAKER</v>
          </cell>
          <cell r="C68">
            <v>0</v>
          </cell>
          <cell r="D68" t="str">
            <v>2.30</v>
          </cell>
          <cell r="E68">
            <v>0</v>
          </cell>
          <cell r="F68" t="str">
            <v>-</v>
          </cell>
          <cell r="G68">
            <v>0</v>
          </cell>
          <cell r="H68" t="str">
            <v>2.30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 t="str">
            <v>2.30</v>
          </cell>
          <cell r="S68">
            <v>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MBENEFIT</v>
          </cell>
          <cell r="C69">
            <v>0</v>
          </cell>
          <cell r="D69" t="str">
            <v>0.20</v>
          </cell>
          <cell r="E69">
            <v>0</v>
          </cell>
          <cell r="F69" t="str">
            <v>0.22</v>
          </cell>
          <cell r="G69">
            <v>0</v>
          </cell>
          <cell r="H69" t="str">
            <v>0.22</v>
          </cell>
          <cell r="I69">
            <v>0</v>
          </cell>
          <cell r="J69" t="str">
            <v>0.22</v>
          </cell>
          <cell r="K69">
            <v>0</v>
          </cell>
          <cell r="L69" t="str">
            <v>0.20</v>
          </cell>
          <cell r="M69">
            <v>0</v>
          </cell>
          <cell r="N69" t="str">
            <v>9.09</v>
          </cell>
          <cell r="O69" t="str">
            <v>-</v>
          </cell>
          <cell r="P69">
            <v>0</v>
          </cell>
          <cell r="Q69">
            <v>0</v>
          </cell>
          <cell r="R69" t="str">
            <v>0.22</v>
          </cell>
          <cell r="S69">
            <v>0</v>
          </cell>
          <cell r="T69">
            <v>0</v>
          </cell>
          <cell r="U69" t="str">
            <v>0.02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MCNICHOLS</v>
          </cell>
          <cell r="C70">
            <v>0</v>
          </cell>
          <cell r="D70" t="str">
            <v>0.49</v>
          </cell>
          <cell r="E70">
            <v>0</v>
          </cell>
          <cell r="F70" t="str">
            <v>-</v>
          </cell>
          <cell r="G70">
            <v>0</v>
          </cell>
          <cell r="H70" t="str">
            <v>0.49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0.49</v>
          </cell>
          <cell r="S70">
            <v>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MEDVIEWAIR</v>
          </cell>
          <cell r="C71">
            <v>0</v>
          </cell>
          <cell r="D71" t="str">
            <v>1.80</v>
          </cell>
          <cell r="E71">
            <v>0</v>
          </cell>
          <cell r="F71" t="str">
            <v>-</v>
          </cell>
          <cell r="G71">
            <v>0</v>
          </cell>
          <cell r="H71" t="str">
            <v>1.80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1.80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MEYER</v>
          </cell>
          <cell r="C72">
            <v>0</v>
          </cell>
          <cell r="D72" t="str">
            <v>0.59</v>
          </cell>
          <cell r="E72">
            <v>0</v>
          </cell>
          <cell r="F72" t="str">
            <v>-</v>
          </cell>
          <cell r="G72">
            <v>0</v>
          </cell>
          <cell r="H72" t="str">
            <v>0.59</v>
          </cell>
          <cell r="I72">
            <v>0</v>
          </cell>
          <cell r="J72" t="str">
            <v>-</v>
          </cell>
          <cell r="K72">
            <v>0</v>
          </cell>
          <cell r="L72" t="str">
            <v>-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 t="str">
            <v>0.59</v>
          </cell>
          <cell r="S72">
            <v>0</v>
          </cell>
          <cell r="T72">
            <v>0</v>
          </cell>
          <cell r="U72" t="str">
            <v>-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MOBIL</v>
          </cell>
          <cell r="C73">
            <v>0</v>
          </cell>
          <cell r="D73" t="str">
            <v>158.00</v>
          </cell>
          <cell r="E73">
            <v>0</v>
          </cell>
          <cell r="F73" t="str">
            <v>-</v>
          </cell>
          <cell r="G73">
            <v>0</v>
          </cell>
          <cell r="H73" t="str">
            <v>158.00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158.00</v>
          </cell>
          <cell r="S73">
            <v>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MRS</v>
          </cell>
          <cell r="C74">
            <v>0</v>
          </cell>
          <cell r="D74" t="str">
            <v>20.85</v>
          </cell>
          <cell r="E74">
            <v>0</v>
          </cell>
          <cell r="F74" t="str">
            <v>-</v>
          </cell>
          <cell r="G74">
            <v>0</v>
          </cell>
          <cell r="H74" t="str">
            <v>20.85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20.85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MTNN</v>
          </cell>
          <cell r="C75">
            <v>0</v>
          </cell>
          <cell r="D75" t="str">
            <v>127.00</v>
          </cell>
          <cell r="E75">
            <v>0</v>
          </cell>
          <cell r="F75" t="str">
            <v>-</v>
          </cell>
          <cell r="G75">
            <v>0</v>
          </cell>
          <cell r="H75" t="str">
            <v>127.00</v>
          </cell>
          <cell r="I75">
            <v>0</v>
          </cell>
          <cell r="J75" t="str">
            <v>128.65</v>
          </cell>
          <cell r="K75">
            <v>0</v>
          </cell>
          <cell r="L75" t="str">
            <v>126.60</v>
          </cell>
          <cell r="M75">
            <v>0</v>
          </cell>
          <cell r="N75" t="str">
            <v>1.59</v>
          </cell>
          <cell r="O75" t="str">
            <v>-</v>
          </cell>
          <cell r="P75">
            <v>0</v>
          </cell>
          <cell r="Q75">
            <v>0</v>
          </cell>
          <cell r="R75" t="str">
            <v>127.00</v>
          </cell>
          <cell r="S75">
            <v>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NAHCO</v>
          </cell>
          <cell r="C76">
            <v>0</v>
          </cell>
          <cell r="D76" t="str">
            <v>2.54</v>
          </cell>
          <cell r="E76">
            <v>0</v>
          </cell>
          <cell r="F76" t="str">
            <v>-</v>
          </cell>
          <cell r="G76">
            <v>0</v>
          </cell>
          <cell r="H76" t="str">
            <v>2.54</v>
          </cell>
          <cell r="I76">
            <v>0</v>
          </cell>
          <cell r="J76" t="str">
            <v>2.55</v>
          </cell>
          <cell r="K76">
            <v>0</v>
          </cell>
          <cell r="L76" t="str">
            <v>2.50</v>
          </cell>
          <cell r="M76">
            <v>0</v>
          </cell>
          <cell r="N76" t="str">
            <v>1.96</v>
          </cell>
          <cell r="O76" t="str">
            <v>-</v>
          </cell>
          <cell r="P76">
            <v>0</v>
          </cell>
          <cell r="Q76">
            <v>0</v>
          </cell>
          <cell r="R76" t="str">
            <v>2.52</v>
          </cell>
          <cell r="S76">
            <v>0</v>
          </cell>
          <cell r="T76">
            <v>0</v>
          </cell>
          <cell r="U76" t="str">
            <v>-0.02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NASCON</v>
          </cell>
          <cell r="C77">
            <v>0</v>
          </cell>
          <cell r="D77" t="str">
            <v>13.55</v>
          </cell>
          <cell r="E77">
            <v>0</v>
          </cell>
          <cell r="F77" t="str">
            <v>-</v>
          </cell>
          <cell r="G77">
            <v>0</v>
          </cell>
          <cell r="H77" t="str">
            <v>13.55</v>
          </cell>
          <cell r="I77">
            <v>0</v>
          </cell>
          <cell r="J77" t="str">
            <v>-</v>
          </cell>
          <cell r="K77">
            <v>0</v>
          </cell>
          <cell r="L77" t="str">
            <v>-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13.55</v>
          </cell>
          <cell r="S77">
            <v>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NB</v>
          </cell>
          <cell r="C78">
            <v>0</v>
          </cell>
          <cell r="D78" t="str">
            <v>60.00</v>
          </cell>
          <cell r="E78">
            <v>0</v>
          </cell>
          <cell r="F78" t="str">
            <v>-</v>
          </cell>
          <cell r="G78">
            <v>0</v>
          </cell>
          <cell r="H78" t="str">
            <v>60.00</v>
          </cell>
          <cell r="I78">
            <v>0</v>
          </cell>
          <cell r="J78" t="str">
            <v>55.00</v>
          </cell>
          <cell r="K78">
            <v>0</v>
          </cell>
          <cell r="L78" t="str">
            <v>55.00</v>
          </cell>
          <cell r="M78">
            <v>0</v>
          </cell>
          <cell r="N78" t="str">
            <v>-</v>
          </cell>
          <cell r="O78" t="str">
            <v>55.00</v>
          </cell>
          <cell r="P78">
            <v>0</v>
          </cell>
          <cell r="Q78">
            <v>0</v>
          </cell>
          <cell r="R78" t="str">
            <v>55.00</v>
          </cell>
          <cell r="S78">
            <v>0</v>
          </cell>
          <cell r="T78">
            <v>0</v>
          </cell>
          <cell r="U78" t="str">
            <v>-5.00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NCR</v>
          </cell>
          <cell r="C79">
            <v>0</v>
          </cell>
          <cell r="D79" t="str">
            <v>5.80</v>
          </cell>
          <cell r="E79">
            <v>0</v>
          </cell>
          <cell r="F79" t="str">
            <v>-</v>
          </cell>
          <cell r="G79">
            <v>0</v>
          </cell>
          <cell r="H79" t="str">
            <v>5.80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5.80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NEM</v>
          </cell>
          <cell r="C80">
            <v>0</v>
          </cell>
          <cell r="D80" t="str">
            <v>2.15</v>
          </cell>
          <cell r="E80">
            <v>0</v>
          </cell>
          <cell r="F80" t="str">
            <v>-</v>
          </cell>
          <cell r="G80">
            <v>0</v>
          </cell>
          <cell r="H80" t="str">
            <v>2.15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2.15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NESTLE</v>
          </cell>
          <cell r="C81">
            <v>0</v>
          </cell>
          <cell r="D81" t="str">
            <v>1,310.00</v>
          </cell>
          <cell r="E81">
            <v>0</v>
          </cell>
          <cell r="F81" t="str">
            <v>-</v>
          </cell>
          <cell r="G81">
            <v>0</v>
          </cell>
          <cell r="H81" t="str">
            <v>1,310.00</v>
          </cell>
          <cell r="I81">
            <v>0</v>
          </cell>
          <cell r="J81" t="str">
            <v>1,299.50</v>
          </cell>
          <cell r="K81">
            <v>0</v>
          </cell>
          <cell r="L81" t="str">
            <v>1,299.50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 t="str">
            <v>1,299.50</v>
          </cell>
          <cell r="S81">
            <v>0</v>
          </cell>
          <cell r="T81">
            <v>0</v>
          </cell>
          <cell r="U81" t="str">
            <v>-10.50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NNFM</v>
          </cell>
          <cell r="C82">
            <v>0</v>
          </cell>
          <cell r="D82" t="str">
            <v>4.30</v>
          </cell>
          <cell r="E82">
            <v>0</v>
          </cell>
          <cell r="F82" t="str">
            <v>-</v>
          </cell>
          <cell r="G82">
            <v>0</v>
          </cell>
          <cell r="H82" t="str">
            <v>4.30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4.30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NPFMCRFBK</v>
          </cell>
          <cell r="C83">
            <v>0</v>
          </cell>
          <cell r="D83" t="str">
            <v>1.29</v>
          </cell>
          <cell r="E83">
            <v>0</v>
          </cell>
          <cell r="F83" t="str">
            <v>-</v>
          </cell>
          <cell r="G83">
            <v>0</v>
          </cell>
          <cell r="H83" t="str">
            <v>1.29</v>
          </cell>
          <cell r="I83">
            <v>0</v>
          </cell>
          <cell r="J83" t="str">
            <v>-</v>
          </cell>
          <cell r="K83">
            <v>0</v>
          </cell>
          <cell r="L83" t="str">
            <v>-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1.29</v>
          </cell>
          <cell r="S83">
            <v>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OANDO</v>
          </cell>
          <cell r="C84">
            <v>0</v>
          </cell>
          <cell r="D84" t="str">
            <v>3.90</v>
          </cell>
          <cell r="E84">
            <v>0</v>
          </cell>
          <cell r="F84" t="str">
            <v>-</v>
          </cell>
          <cell r="G84">
            <v>0</v>
          </cell>
          <cell r="H84" t="str">
            <v>3.90</v>
          </cell>
          <cell r="I84">
            <v>0</v>
          </cell>
          <cell r="J84" t="str">
            <v>3.85</v>
          </cell>
          <cell r="K84">
            <v>0</v>
          </cell>
          <cell r="L84" t="str">
            <v>3.85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 t="str">
            <v>3.85</v>
          </cell>
          <cell r="S84">
            <v>0</v>
          </cell>
          <cell r="T84">
            <v>0</v>
          </cell>
          <cell r="U84" t="str">
            <v>-0.05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OKOMUOIL</v>
          </cell>
          <cell r="C85">
            <v>0</v>
          </cell>
          <cell r="D85" t="str">
            <v>52.00</v>
          </cell>
          <cell r="E85">
            <v>0</v>
          </cell>
          <cell r="F85" t="str">
            <v>-</v>
          </cell>
          <cell r="G85">
            <v>0</v>
          </cell>
          <cell r="H85" t="str">
            <v>52.00</v>
          </cell>
          <cell r="I85">
            <v>0</v>
          </cell>
          <cell r="J85" t="str">
            <v>-</v>
          </cell>
          <cell r="K85">
            <v>0</v>
          </cell>
          <cell r="L85" t="str">
            <v>-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52.00</v>
          </cell>
          <cell r="S85">
            <v>0</v>
          </cell>
          <cell r="T85">
            <v>0</v>
          </cell>
          <cell r="U85" t="str">
            <v>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PORTPAINT</v>
          </cell>
          <cell r="C86">
            <v>0</v>
          </cell>
          <cell r="D86" t="str">
            <v>2.47</v>
          </cell>
          <cell r="E86">
            <v>0</v>
          </cell>
          <cell r="F86" t="str">
            <v>-</v>
          </cell>
          <cell r="G86">
            <v>0</v>
          </cell>
          <cell r="H86" t="str">
            <v>2.47</v>
          </cell>
          <cell r="I86">
            <v>0</v>
          </cell>
          <cell r="J86" t="str">
            <v>-</v>
          </cell>
          <cell r="K86">
            <v>0</v>
          </cell>
          <cell r="L86" t="str">
            <v>-</v>
          </cell>
          <cell r="M86">
            <v>0</v>
          </cell>
          <cell r="N86" t="str">
            <v>-</v>
          </cell>
          <cell r="O86" t="str">
            <v>-</v>
          </cell>
          <cell r="P86">
            <v>0</v>
          </cell>
          <cell r="Q86">
            <v>0</v>
          </cell>
          <cell r="R86" t="str">
            <v>2.47</v>
          </cell>
          <cell r="S86">
            <v>0</v>
          </cell>
          <cell r="T86">
            <v>0</v>
          </cell>
          <cell r="U86" t="str">
            <v>-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PRESCO</v>
          </cell>
          <cell r="C87">
            <v>0</v>
          </cell>
          <cell r="D87" t="str">
            <v>44.80</v>
          </cell>
          <cell r="E87">
            <v>0</v>
          </cell>
          <cell r="F87" t="str">
            <v>-</v>
          </cell>
          <cell r="G87">
            <v>0</v>
          </cell>
          <cell r="H87" t="str">
            <v>44.80</v>
          </cell>
          <cell r="I87">
            <v>0</v>
          </cell>
          <cell r="J87" t="str">
            <v>-</v>
          </cell>
          <cell r="K87">
            <v>0</v>
          </cell>
          <cell r="L87" t="str">
            <v>-</v>
          </cell>
          <cell r="M87">
            <v>0</v>
          </cell>
          <cell r="N87" t="str">
            <v>-</v>
          </cell>
          <cell r="O87" t="str">
            <v>-</v>
          </cell>
          <cell r="P87">
            <v>0</v>
          </cell>
          <cell r="Q87">
            <v>0</v>
          </cell>
          <cell r="R87" t="str">
            <v>44.80</v>
          </cell>
          <cell r="S87">
            <v>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PRESTIGE</v>
          </cell>
          <cell r="C88">
            <v>0</v>
          </cell>
          <cell r="D88" t="str">
            <v>0.45</v>
          </cell>
          <cell r="E88">
            <v>0</v>
          </cell>
          <cell r="F88" t="str">
            <v>-</v>
          </cell>
          <cell r="G88">
            <v>0</v>
          </cell>
          <cell r="H88" t="str">
            <v>0.45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 t="str">
            <v>0.45</v>
          </cell>
          <cell r="S88">
            <v>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PZ</v>
          </cell>
          <cell r="C89">
            <v>0</v>
          </cell>
          <cell r="D89" t="str">
            <v>6.00</v>
          </cell>
          <cell r="E89">
            <v>0</v>
          </cell>
          <cell r="F89" t="str">
            <v>-</v>
          </cell>
          <cell r="G89">
            <v>0</v>
          </cell>
          <cell r="H89" t="str">
            <v>6.00</v>
          </cell>
          <cell r="I89">
            <v>0</v>
          </cell>
          <cell r="J89" t="str">
            <v>6.00</v>
          </cell>
          <cell r="K89">
            <v>0</v>
          </cell>
          <cell r="L89" t="str">
            <v>6.00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6.00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REDSTAREX</v>
          </cell>
          <cell r="C90">
            <v>0</v>
          </cell>
          <cell r="D90" t="str">
            <v>5.28</v>
          </cell>
          <cell r="E90">
            <v>0</v>
          </cell>
          <cell r="F90" t="str">
            <v>-</v>
          </cell>
          <cell r="G90">
            <v>0</v>
          </cell>
          <cell r="H90" t="str">
            <v>5.28</v>
          </cell>
          <cell r="I90">
            <v>0</v>
          </cell>
          <cell r="J90" t="str">
            <v>-</v>
          </cell>
          <cell r="K90">
            <v>0</v>
          </cell>
          <cell r="L90" t="str">
            <v>-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 t="str">
            <v>5.28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REGALINS</v>
          </cell>
          <cell r="C91">
            <v>0</v>
          </cell>
          <cell r="D91" t="str">
            <v>0.20</v>
          </cell>
          <cell r="E91">
            <v>0</v>
          </cell>
          <cell r="F91" t="str">
            <v>-</v>
          </cell>
          <cell r="G91">
            <v>0</v>
          </cell>
          <cell r="H91" t="str">
            <v>0.20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0.20</v>
          </cell>
          <cell r="S91">
            <v>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SEPLAT</v>
          </cell>
          <cell r="C92">
            <v>0</v>
          </cell>
          <cell r="D92" t="str">
            <v>490.00</v>
          </cell>
          <cell r="E92">
            <v>0</v>
          </cell>
          <cell r="F92" t="str">
            <v>-</v>
          </cell>
          <cell r="G92">
            <v>0</v>
          </cell>
          <cell r="H92" t="str">
            <v>490.00</v>
          </cell>
          <cell r="I92">
            <v>0</v>
          </cell>
          <cell r="J92" t="str">
            <v>-</v>
          </cell>
          <cell r="K92">
            <v>0</v>
          </cell>
          <cell r="L92" t="str">
            <v>-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 t="str">
            <v>490.00</v>
          </cell>
          <cell r="S92">
            <v>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SKYAVN</v>
          </cell>
          <cell r="C93">
            <v>0</v>
          </cell>
          <cell r="D93" t="str">
            <v>4.65</v>
          </cell>
          <cell r="E93">
            <v>0</v>
          </cell>
          <cell r="F93" t="str">
            <v>-</v>
          </cell>
          <cell r="G93">
            <v>0</v>
          </cell>
          <cell r="H93" t="str">
            <v>4.65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4.65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SOVRENINS</v>
          </cell>
          <cell r="C94">
            <v>0</v>
          </cell>
          <cell r="D94" t="str">
            <v>0.20</v>
          </cell>
          <cell r="E94">
            <v>0</v>
          </cell>
          <cell r="F94" t="str">
            <v>-</v>
          </cell>
          <cell r="G94">
            <v>0</v>
          </cell>
          <cell r="H94" t="str">
            <v>0.20</v>
          </cell>
          <cell r="I94">
            <v>0</v>
          </cell>
          <cell r="J94" t="str">
            <v>0.20</v>
          </cell>
          <cell r="K94">
            <v>0</v>
          </cell>
          <cell r="L94" t="str">
            <v>0.20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 t="str">
            <v>0.20</v>
          </cell>
          <cell r="S94">
            <v>0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STANBIC</v>
          </cell>
          <cell r="C95">
            <v>0</v>
          </cell>
          <cell r="D95" t="str">
            <v>38.15</v>
          </cell>
          <cell r="E95">
            <v>0</v>
          </cell>
          <cell r="F95" t="str">
            <v>-</v>
          </cell>
          <cell r="G95">
            <v>0</v>
          </cell>
          <cell r="H95" t="str">
            <v>38.15</v>
          </cell>
          <cell r="I95">
            <v>0</v>
          </cell>
          <cell r="J95" t="str">
            <v>38.15</v>
          </cell>
          <cell r="K95">
            <v>0</v>
          </cell>
          <cell r="L95" t="str">
            <v>38.10</v>
          </cell>
          <cell r="M95">
            <v>0</v>
          </cell>
          <cell r="N95" t="str">
            <v>0.13</v>
          </cell>
          <cell r="O95" t="str">
            <v>-</v>
          </cell>
          <cell r="P95">
            <v>0</v>
          </cell>
          <cell r="Q95">
            <v>0</v>
          </cell>
          <cell r="R95" t="str">
            <v>38.10</v>
          </cell>
          <cell r="S95">
            <v>0</v>
          </cell>
          <cell r="T95">
            <v>0</v>
          </cell>
          <cell r="U95" t="str">
            <v>-0.05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STERLNBANK</v>
          </cell>
          <cell r="C96">
            <v>0</v>
          </cell>
          <cell r="D96" t="str">
            <v>2.30</v>
          </cell>
          <cell r="E96">
            <v>0</v>
          </cell>
          <cell r="F96" t="str">
            <v>-</v>
          </cell>
          <cell r="G96">
            <v>0</v>
          </cell>
          <cell r="H96" t="str">
            <v>2.30</v>
          </cell>
          <cell r="I96">
            <v>0</v>
          </cell>
          <cell r="J96" t="str">
            <v>2.24</v>
          </cell>
          <cell r="K96">
            <v>0</v>
          </cell>
          <cell r="L96" t="str">
            <v>2.20</v>
          </cell>
          <cell r="M96">
            <v>0</v>
          </cell>
          <cell r="N96" t="str">
            <v>1.79</v>
          </cell>
          <cell r="O96" t="str">
            <v>-</v>
          </cell>
          <cell r="P96">
            <v>0</v>
          </cell>
          <cell r="Q96">
            <v>0</v>
          </cell>
          <cell r="R96" t="str">
            <v>2.24</v>
          </cell>
          <cell r="S96">
            <v>0</v>
          </cell>
          <cell r="T96">
            <v>0</v>
          </cell>
          <cell r="U96" t="str">
            <v>-0.06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SUNUASSUR</v>
          </cell>
          <cell r="C97">
            <v>0</v>
          </cell>
          <cell r="D97" t="str">
            <v>0.20</v>
          </cell>
          <cell r="E97">
            <v>0</v>
          </cell>
          <cell r="F97" t="str">
            <v>-</v>
          </cell>
          <cell r="G97">
            <v>0</v>
          </cell>
          <cell r="H97" t="str">
            <v>0.20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 t="str">
            <v>0.20</v>
          </cell>
          <cell r="S97">
            <v>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TANTALIZER</v>
          </cell>
          <cell r="C98">
            <v>0</v>
          </cell>
          <cell r="D98" t="str">
            <v>0.20</v>
          </cell>
          <cell r="E98">
            <v>0</v>
          </cell>
          <cell r="F98" t="str">
            <v>-</v>
          </cell>
          <cell r="G98">
            <v>0</v>
          </cell>
          <cell r="H98" t="str">
            <v>0.20</v>
          </cell>
          <cell r="I98">
            <v>0</v>
          </cell>
          <cell r="J98" t="str">
            <v>-</v>
          </cell>
          <cell r="K98">
            <v>0</v>
          </cell>
          <cell r="L98" t="str">
            <v>-</v>
          </cell>
          <cell r="M98">
            <v>0</v>
          </cell>
          <cell r="N98" t="str">
            <v>-</v>
          </cell>
          <cell r="O98" t="str">
            <v>-</v>
          </cell>
          <cell r="P98">
            <v>0</v>
          </cell>
          <cell r="Q98">
            <v>0</v>
          </cell>
          <cell r="R98" t="str">
            <v>0.20</v>
          </cell>
          <cell r="S98">
            <v>0</v>
          </cell>
          <cell r="T98">
            <v>0</v>
          </cell>
          <cell r="U98" t="str">
            <v>-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TOTAL</v>
          </cell>
          <cell r="C99">
            <v>0</v>
          </cell>
          <cell r="D99" t="str">
            <v>114.80</v>
          </cell>
          <cell r="E99">
            <v>0</v>
          </cell>
          <cell r="F99" t="str">
            <v>-</v>
          </cell>
          <cell r="G99">
            <v>0</v>
          </cell>
          <cell r="H99" t="str">
            <v>114.80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 t="str">
            <v>114.80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TOURIST</v>
          </cell>
          <cell r="C100">
            <v>0</v>
          </cell>
          <cell r="D100" t="str">
            <v>3.50</v>
          </cell>
          <cell r="E100">
            <v>0</v>
          </cell>
          <cell r="F100" t="str">
            <v>-</v>
          </cell>
          <cell r="G100">
            <v>0</v>
          </cell>
          <cell r="H100" t="str">
            <v>3.50</v>
          </cell>
          <cell r="I100">
            <v>0</v>
          </cell>
          <cell r="J100" t="str">
            <v>-</v>
          </cell>
          <cell r="K100">
            <v>0</v>
          </cell>
          <cell r="L100" t="str">
            <v>-</v>
          </cell>
          <cell r="M100">
            <v>0</v>
          </cell>
          <cell r="N100" t="str">
            <v>-</v>
          </cell>
          <cell r="O100" t="str">
            <v>-</v>
          </cell>
          <cell r="P100">
            <v>0</v>
          </cell>
          <cell r="Q100">
            <v>0</v>
          </cell>
          <cell r="R100" t="str">
            <v>3.50</v>
          </cell>
          <cell r="S100">
            <v>0</v>
          </cell>
          <cell r="T100">
            <v>0</v>
          </cell>
          <cell r="U100" t="str">
            <v>-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TRANSCOHOT</v>
          </cell>
          <cell r="C101">
            <v>0</v>
          </cell>
          <cell r="D101" t="str">
            <v>5.40</v>
          </cell>
          <cell r="E101">
            <v>0</v>
          </cell>
          <cell r="F101" t="str">
            <v>-</v>
          </cell>
          <cell r="G101">
            <v>0</v>
          </cell>
          <cell r="H101" t="str">
            <v>5.40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 t="str">
            <v>5.40</v>
          </cell>
          <cell r="S101">
            <v>0</v>
          </cell>
          <cell r="T101">
            <v>0</v>
          </cell>
          <cell r="U101" t="str">
            <v>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TRANSCORP</v>
          </cell>
          <cell r="C102">
            <v>0</v>
          </cell>
          <cell r="D102" t="str">
            <v>0.99</v>
          </cell>
          <cell r="E102">
            <v>0</v>
          </cell>
          <cell r="F102" t="str">
            <v>-</v>
          </cell>
          <cell r="G102">
            <v>0</v>
          </cell>
          <cell r="H102" t="str">
            <v>0.99</v>
          </cell>
          <cell r="I102">
            <v>0</v>
          </cell>
          <cell r="J102" t="str">
            <v>0.99</v>
          </cell>
          <cell r="K102">
            <v>0</v>
          </cell>
          <cell r="L102" t="str">
            <v>0.96</v>
          </cell>
          <cell r="M102">
            <v>0</v>
          </cell>
          <cell r="N102" t="str">
            <v>3.03</v>
          </cell>
          <cell r="O102" t="str">
            <v>0.96</v>
          </cell>
          <cell r="P102">
            <v>0</v>
          </cell>
          <cell r="Q102">
            <v>0</v>
          </cell>
          <cell r="R102" t="str">
            <v>0.96</v>
          </cell>
          <cell r="S102">
            <v>0</v>
          </cell>
          <cell r="T102">
            <v>0</v>
          </cell>
          <cell r="U102" t="str">
            <v>-0.03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TRANSEXPR</v>
          </cell>
          <cell r="C103">
            <v>0</v>
          </cell>
          <cell r="D103" t="str">
            <v>0.70</v>
          </cell>
          <cell r="E103">
            <v>0</v>
          </cell>
          <cell r="F103" t="str">
            <v>-</v>
          </cell>
          <cell r="G103">
            <v>0</v>
          </cell>
          <cell r="H103" t="str">
            <v>0.70</v>
          </cell>
          <cell r="I103">
            <v>0</v>
          </cell>
          <cell r="J103" t="str">
            <v>-</v>
          </cell>
          <cell r="K103">
            <v>0</v>
          </cell>
          <cell r="L103" t="str">
            <v>-</v>
          </cell>
          <cell r="M103">
            <v>0</v>
          </cell>
          <cell r="N103" t="str">
            <v>-</v>
          </cell>
          <cell r="O103" t="str">
            <v>-</v>
          </cell>
          <cell r="P103">
            <v>0</v>
          </cell>
          <cell r="Q103">
            <v>0</v>
          </cell>
          <cell r="R103" t="str">
            <v>0.70</v>
          </cell>
          <cell r="S103">
            <v>0</v>
          </cell>
          <cell r="T103">
            <v>0</v>
          </cell>
          <cell r="U103" t="str">
            <v>-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TRIPPLEG</v>
          </cell>
          <cell r="C104">
            <v>0</v>
          </cell>
          <cell r="D104" t="str">
            <v>0.70</v>
          </cell>
          <cell r="E104">
            <v>0</v>
          </cell>
          <cell r="F104" t="str">
            <v>-</v>
          </cell>
          <cell r="G104">
            <v>0</v>
          </cell>
          <cell r="H104" t="str">
            <v>0.70</v>
          </cell>
          <cell r="I104">
            <v>0</v>
          </cell>
          <cell r="J104" t="str">
            <v>-</v>
          </cell>
          <cell r="K104">
            <v>0</v>
          </cell>
          <cell r="L104" t="str">
            <v>-</v>
          </cell>
          <cell r="M104">
            <v>0</v>
          </cell>
          <cell r="N104" t="str">
            <v>-</v>
          </cell>
          <cell r="O104" t="str">
            <v>-</v>
          </cell>
          <cell r="P104">
            <v>0</v>
          </cell>
          <cell r="Q104">
            <v>0</v>
          </cell>
          <cell r="R104" t="str">
            <v>0.70</v>
          </cell>
          <cell r="S104">
            <v>0</v>
          </cell>
          <cell r="T104">
            <v>0</v>
          </cell>
          <cell r="U104" t="str">
            <v>-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UACN</v>
          </cell>
          <cell r="C105">
            <v>0</v>
          </cell>
          <cell r="D105" t="str">
            <v>5.80</v>
          </cell>
          <cell r="E105">
            <v>0</v>
          </cell>
          <cell r="F105" t="str">
            <v>-</v>
          </cell>
          <cell r="G105">
            <v>0</v>
          </cell>
          <cell r="H105" t="str">
            <v>5.80</v>
          </cell>
          <cell r="I105">
            <v>0</v>
          </cell>
          <cell r="J105" t="str">
            <v>-</v>
          </cell>
          <cell r="K105">
            <v>0</v>
          </cell>
          <cell r="L105" t="str">
            <v>-</v>
          </cell>
          <cell r="M105">
            <v>0</v>
          </cell>
          <cell r="N105" t="str">
            <v>-</v>
          </cell>
          <cell r="O105" t="str">
            <v>-</v>
          </cell>
          <cell r="P105">
            <v>0</v>
          </cell>
          <cell r="Q105">
            <v>0</v>
          </cell>
          <cell r="R105" t="str">
            <v>5.80</v>
          </cell>
          <cell r="S105">
            <v>0</v>
          </cell>
          <cell r="T105">
            <v>0</v>
          </cell>
          <cell r="U105" t="str">
            <v>-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UAC-PROP</v>
          </cell>
          <cell r="C106">
            <v>0</v>
          </cell>
          <cell r="D106" t="str">
            <v>1.13</v>
          </cell>
          <cell r="E106">
            <v>0</v>
          </cell>
          <cell r="F106" t="str">
            <v>-</v>
          </cell>
          <cell r="G106">
            <v>0</v>
          </cell>
          <cell r="H106" t="str">
            <v>1.13</v>
          </cell>
          <cell r="I106">
            <v>0</v>
          </cell>
          <cell r="J106" t="str">
            <v>-</v>
          </cell>
          <cell r="K106">
            <v>0</v>
          </cell>
          <cell r="L106" t="str">
            <v>-</v>
          </cell>
          <cell r="M106">
            <v>0</v>
          </cell>
          <cell r="N106" t="str">
            <v>-</v>
          </cell>
          <cell r="O106" t="str">
            <v>-</v>
          </cell>
          <cell r="P106">
            <v>0</v>
          </cell>
          <cell r="Q106">
            <v>0</v>
          </cell>
          <cell r="R106" t="str">
            <v>1.13</v>
          </cell>
          <cell r="S106">
            <v>0</v>
          </cell>
          <cell r="T106">
            <v>0</v>
          </cell>
          <cell r="U106" t="str">
            <v>-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UBA</v>
          </cell>
          <cell r="C107">
            <v>0</v>
          </cell>
          <cell r="D107" t="str">
            <v>5.90</v>
          </cell>
          <cell r="E107">
            <v>0</v>
          </cell>
          <cell r="F107" t="str">
            <v>-</v>
          </cell>
          <cell r="G107">
            <v>0</v>
          </cell>
          <cell r="H107" t="str">
            <v>5.90</v>
          </cell>
          <cell r="I107">
            <v>0</v>
          </cell>
          <cell r="J107" t="str">
            <v>5.90</v>
          </cell>
          <cell r="K107">
            <v>0</v>
          </cell>
          <cell r="L107" t="str">
            <v>5.75</v>
          </cell>
          <cell r="M107">
            <v>0</v>
          </cell>
          <cell r="N107" t="str">
            <v>2.54</v>
          </cell>
          <cell r="O107" t="str">
            <v>5.80</v>
          </cell>
          <cell r="P107">
            <v>0</v>
          </cell>
          <cell r="Q107">
            <v>0</v>
          </cell>
          <cell r="R107" t="str">
            <v>5.80</v>
          </cell>
          <cell r="S107">
            <v>0</v>
          </cell>
          <cell r="T107">
            <v>0</v>
          </cell>
          <cell r="U107" t="str">
            <v>-0.10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 t="str">
            <v>UBN</v>
          </cell>
          <cell r="C108">
            <v>0</v>
          </cell>
          <cell r="D108" t="str">
            <v>6.85</v>
          </cell>
          <cell r="E108">
            <v>0</v>
          </cell>
          <cell r="F108" t="str">
            <v>-</v>
          </cell>
          <cell r="G108">
            <v>0</v>
          </cell>
          <cell r="H108" t="str">
            <v>6.85</v>
          </cell>
          <cell r="I108">
            <v>0</v>
          </cell>
          <cell r="J108" t="str">
            <v>-</v>
          </cell>
          <cell r="K108">
            <v>0</v>
          </cell>
          <cell r="L108" t="str">
            <v>-</v>
          </cell>
          <cell r="M108">
            <v>0</v>
          </cell>
          <cell r="N108" t="str">
            <v>-</v>
          </cell>
          <cell r="O108" t="str">
            <v>-</v>
          </cell>
          <cell r="P108">
            <v>0</v>
          </cell>
          <cell r="Q108">
            <v>0</v>
          </cell>
          <cell r="R108" t="str">
            <v>6.85</v>
          </cell>
          <cell r="S108">
            <v>0</v>
          </cell>
          <cell r="T108">
            <v>0</v>
          </cell>
          <cell r="U108" t="str">
            <v>-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 t="str">
            <v>UCAP</v>
          </cell>
          <cell r="C109">
            <v>0</v>
          </cell>
          <cell r="D109" t="str">
            <v>2.15</v>
          </cell>
          <cell r="E109">
            <v>0</v>
          </cell>
          <cell r="F109" t="str">
            <v>-</v>
          </cell>
          <cell r="G109">
            <v>0</v>
          </cell>
          <cell r="H109" t="str">
            <v>2.15</v>
          </cell>
          <cell r="I109">
            <v>0</v>
          </cell>
          <cell r="J109" t="str">
            <v>2.14</v>
          </cell>
          <cell r="K109">
            <v>0</v>
          </cell>
          <cell r="L109" t="str">
            <v>2.10</v>
          </cell>
          <cell r="M109">
            <v>0</v>
          </cell>
          <cell r="N109" t="str">
            <v>1.87</v>
          </cell>
          <cell r="O109" t="str">
            <v>-</v>
          </cell>
          <cell r="P109">
            <v>0</v>
          </cell>
          <cell r="Q109">
            <v>0</v>
          </cell>
          <cell r="R109" t="str">
            <v>2.14</v>
          </cell>
          <cell r="S109">
            <v>0</v>
          </cell>
          <cell r="T109">
            <v>0</v>
          </cell>
          <cell r="U109" t="str">
            <v>-0.01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 t="str">
            <v>UNILEVER</v>
          </cell>
          <cell r="C110">
            <v>0</v>
          </cell>
          <cell r="D110" t="str">
            <v>32.00</v>
          </cell>
          <cell r="E110">
            <v>0</v>
          </cell>
          <cell r="F110" t="str">
            <v>-</v>
          </cell>
          <cell r="G110">
            <v>0</v>
          </cell>
          <cell r="H110" t="str">
            <v>32.00</v>
          </cell>
          <cell r="I110">
            <v>0</v>
          </cell>
          <cell r="J110" t="str">
            <v>32.00</v>
          </cell>
          <cell r="K110">
            <v>0</v>
          </cell>
          <cell r="L110" t="str">
            <v>32.00</v>
          </cell>
          <cell r="M110">
            <v>0</v>
          </cell>
          <cell r="N110" t="str">
            <v>-</v>
          </cell>
          <cell r="O110" t="str">
            <v>-</v>
          </cell>
          <cell r="P110">
            <v>0</v>
          </cell>
          <cell r="Q110">
            <v>0</v>
          </cell>
          <cell r="R110" t="str">
            <v>32.00</v>
          </cell>
          <cell r="S110">
            <v>0</v>
          </cell>
          <cell r="T110">
            <v>0</v>
          </cell>
          <cell r="U110" t="str">
            <v>-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 t="str">
            <v>UNITYBNK</v>
          </cell>
          <cell r="C111">
            <v>0</v>
          </cell>
          <cell r="D111" t="str">
            <v>0.58</v>
          </cell>
          <cell r="E111">
            <v>0</v>
          </cell>
          <cell r="F111" t="str">
            <v>-</v>
          </cell>
          <cell r="G111">
            <v>0</v>
          </cell>
          <cell r="H111" t="str">
            <v>0.58</v>
          </cell>
          <cell r="I111">
            <v>0</v>
          </cell>
          <cell r="J111" t="str">
            <v>0.63</v>
          </cell>
          <cell r="K111">
            <v>0</v>
          </cell>
          <cell r="L111" t="str">
            <v>0.62</v>
          </cell>
          <cell r="M111">
            <v>0</v>
          </cell>
          <cell r="N111" t="str">
            <v>1.59</v>
          </cell>
          <cell r="O111" t="str">
            <v>-</v>
          </cell>
          <cell r="P111">
            <v>0</v>
          </cell>
          <cell r="Q111">
            <v>0</v>
          </cell>
          <cell r="R111" t="str">
            <v>0.63</v>
          </cell>
          <cell r="S111">
            <v>0</v>
          </cell>
          <cell r="T111">
            <v>0</v>
          </cell>
          <cell r="U111" t="str">
            <v>0.05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 t="str">
            <v>UPDCREIT</v>
          </cell>
          <cell r="C112">
            <v>0</v>
          </cell>
          <cell r="D112" t="str">
            <v>5.40</v>
          </cell>
          <cell r="E112">
            <v>0</v>
          </cell>
          <cell r="F112" t="str">
            <v>-</v>
          </cell>
          <cell r="G112">
            <v>0</v>
          </cell>
          <cell r="H112" t="str">
            <v>5.40</v>
          </cell>
          <cell r="I112">
            <v>0</v>
          </cell>
          <cell r="J112" t="str">
            <v>-</v>
          </cell>
          <cell r="K112">
            <v>0</v>
          </cell>
          <cell r="L112" t="str">
            <v>-</v>
          </cell>
          <cell r="M112">
            <v>0</v>
          </cell>
          <cell r="N112" t="str">
            <v>-</v>
          </cell>
          <cell r="O112" t="str">
            <v>-</v>
          </cell>
          <cell r="P112">
            <v>0</v>
          </cell>
          <cell r="Q112">
            <v>0</v>
          </cell>
          <cell r="R112" t="str">
            <v>5.40</v>
          </cell>
          <cell r="S112">
            <v>0</v>
          </cell>
          <cell r="T112">
            <v>0</v>
          </cell>
          <cell r="U112" t="str">
            <v>-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 t="str">
            <v>UPL</v>
          </cell>
          <cell r="C113">
            <v>0</v>
          </cell>
          <cell r="D113" t="str">
            <v>1.80</v>
          </cell>
          <cell r="E113">
            <v>0</v>
          </cell>
          <cell r="F113" t="str">
            <v>-</v>
          </cell>
          <cell r="G113">
            <v>0</v>
          </cell>
          <cell r="H113" t="str">
            <v>1.80</v>
          </cell>
          <cell r="I113">
            <v>0</v>
          </cell>
          <cell r="J113" t="str">
            <v>-</v>
          </cell>
          <cell r="K113">
            <v>0</v>
          </cell>
          <cell r="L113" t="str">
            <v>-</v>
          </cell>
          <cell r="M113">
            <v>0</v>
          </cell>
          <cell r="N113" t="str">
            <v>-</v>
          </cell>
          <cell r="O113" t="str">
            <v>-</v>
          </cell>
          <cell r="P113">
            <v>0</v>
          </cell>
          <cell r="Q113">
            <v>0</v>
          </cell>
          <cell r="R113" t="str">
            <v>1.80</v>
          </cell>
          <cell r="S113">
            <v>0</v>
          </cell>
          <cell r="T113">
            <v>0</v>
          </cell>
          <cell r="U113" t="str">
            <v>-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 t="str">
            <v>VITAFOAM</v>
          </cell>
          <cell r="C114">
            <v>0</v>
          </cell>
          <cell r="D114" t="str">
            <v>4.09</v>
          </cell>
          <cell r="E114">
            <v>0</v>
          </cell>
          <cell r="F114" t="str">
            <v>-</v>
          </cell>
          <cell r="G114">
            <v>0</v>
          </cell>
          <cell r="H114" t="str">
            <v>4.09</v>
          </cell>
          <cell r="I114">
            <v>0</v>
          </cell>
          <cell r="J114" t="str">
            <v>4.30</v>
          </cell>
          <cell r="K114">
            <v>0</v>
          </cell>
          <cell r="L114" t="str">
            <v>4.18</v>
          </cell>
          <cell r="M114">
            <v>0</v>
          </cell>
          <cell r="N114" t="str">
            <v>2.79</v>
          </cell>
          <cell r="O114" t="str">
            <v>4.30</v>
          </cell>
          <cell r="P114">
            <v>0</v>
          </cell>
          <cell r="Q114">
            <v>0</v>
          </cell>
          <cell r="R114" t="str">
            <v>4.30</v>
          </cell>
          <cell r="S114">
            <v>0</v>
          </cell>
          <cell r="T114">
            <v>0</v>
          </cell>
          <cell r="U114" t="str">
            <v>0.21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 t="str">
            <v>WAPCO</v>
          </cell>
          <cell r="C115">
            <v>0</v>
          </cell>
          <cell r="D115" t="str">
            <v>14.40</v>
          </cell>
          <cell r="E115">
            <v>0</v>
          </cell>
          <cell r="F115" t="str">
            <v>-</v>
          </cell>
          <cell r="G115">
            <v>0</v>
          </cell>
          <cell r="H115" t="str">
            <v>14.40</v>
          </cell>
          <cell r="I115">
            <v>0</v>
          </cell>
          <cell r="J115" t="str">
            <v>14.60</v>
          </cell>
          <cell r="K115">
            <v>0</v>
          </cell>
          <cell r="L115" t="str">
            <v>14.00</v>
          </cell>
          <cell r="M115">
            <v>0</v>
          </cell>
          <cell r="N115" t="str">
            <v>4.11</v>
          </cell>
          <cell r="O115" t="str">
            <v>-</v>
          </cell>
          <cell r="P115">
            <v>0</v>
          </cell>
          <cell r="Q115">
            <v>0</v>
          </cell>
          <cell r="R115" t="str">
            <v>14.60</v>
          </cell>
          <cell r="S115">
            <v>0</v>
          </cell>
          <cell r="T115">
            <v>0</v>
          </cell>
          <cell r="U115" t="str">
            <v>0.20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 t="str">
            <v>WAPIC</v>
          </cell>
          <cell r="C116">
            <v>0</v>
          </cell>
          <cell r="D116" t="str">
            <v>0.40</v>
          </cell>
          <cell r="E116">
            <v>0</v>
          </cell>
          <cell r="F116" t="str">
            <v>-</v>
          </cell>
          <cell r="G116">
            <v>0</v>
          </cell>
          <cell r="H116" t="str">
            <v>0.40</v>
          </cell>
          <cell r="I116">
            <v>0</v>
          </cell>
          <cell r="J116" t="str">
            <v>0.39</v>
          </cell>
          <cell r="K116">
            <v>0</v>
          </cell>
          <cell r="L116" t="str">
            <v>0.39</v>
          </cell>
          <cell r="M116">
            <v>0</v>
          </cell>
          <cell r="N116" t="str">
            <v>-</v>
          </cell>
          <cell r="O116" t="str">
            <v>-</v>
          </cell>
          <cell r="P116">
            <v>0</v>
          </cell>
          <cell r="Q116">
            <v>0</v>
          </cell>
          <cell r="R116" t="str">
            <v>0.39</v>
          </cell>
          <cell r="S116">
            <v>0</v>
          </cell>
          <cell r="T116">
            <v>0</v>
          </cell>
          <cell r="U116" t="str">
            <v>-0.01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 t="str">
            <v>WEMABANK</v>
          </cell>
          <cell r="C117">
            <v>0</v>
          </cell>
          <cell r="D117" t="str">
            <v>0.62</v>
          </cell>
          <cell r="E117">
            <v>0</v>
          </cell>
          <cell r="F117" t="str">
            <v>-</v>
          </cell>
          <cell r="G117">
            <v>0</v>
          </cell>
          <cell r="H117" t="str">
            <v>0.62</v>
          </cell>
          <cell r="I117">
            <v>0</v>
          </cell>
          <cell r="J117" t="str">
            <v>0.61</v>
          </cell>
          <cell r="K117">
            <v>0</v>
          </cell>
          <cell r="L117" t="str">
            <v>0.60</v>
          </cell>
          <cell r="M117">
            <v>0</v>
          </cell>
          <cell r="N117" t="str">
            <v>1.64</v>
          </cell>
          <cell r="O117" t="str">
            <v>-</v>
          </cell>
          <cell r="P117">
            <v>0</v>
          </cell>
          <cell r="Q117">
            <v>0</v>
          </cell>
          <cell r="R117" t="str">
            <v>0.60</v>
          </cell>
          <cell r="S117">
            <v>0</v>
          </cell>
          <cell r="T117">
            <v>0</v>
          </cell>
          <cell r="U117" t="str">
            <v>-0.02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 t="str">
            <v>ZENITHBANK</v>
          </cell>
          <cell r="C118">
            <v>0</v>
          </cell>
          <cell r="D118" t="str">
            <v>18.45</v>
          </cell>
          <cell r="E118">
            <v>0</v>
          </cell>
          <cell r="F118" t="str">
            <v>-</v>
          </cell>
          <cell r="G118">
            <v>0</v>
          </cell>
          <cell r="H118" t="str">
            <v>18.45</v>
          </cell>
          <cell r="I118">
            <v>0</v>
          </cell>
          <cell r="J118" t="str">
            <v>18.50</v>
          </cell>
          <cell r="K118">
            <v>0</v>
          </cell>
          <cell r="L118" t="str">
            <v>18.30</v>
          </cell>
          <cell r="M118">
            <v>0</v>
          </cell>
          <cell r="N118" t="str">
            <v>1.08</v>
          </cell>
          <cell r="O118" t="str">
            <v>18.40</v>
          </cell>
          <cell r="P118">
            <v>0</v>
          </cell>
          <cell r="Q118">
            <v>0</v>
          </cell>
          <cell r="R118" t="str">
            <v>18.40</v>
          </cell>
          <cell r="S118">
            <v>0</v>
          </cell>
          <cell r="T118">
            <v>0</v>
          </cell>
          <cell r="U118" t="str">
            <v>-0.05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 t="str">
            <v>Total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 t="str">
            <v>COMPANY</v>
          </cell>
          <cell r="D125">
            <v>0</v>
          </cell>
          <cell r="E125" t="str">
            <v>PCLOSE</v>
          </cell>
          <cell r="F125">
            <v>0</v>
          </cell>
          <cell r="G125" t="str">
            <v>OPEN</v>
          </cell>
          <cell r="H125">
            <v>0</v>
          </cell>
          <cell r="I125" t="str">
            <v>HIGH</v>
          </cell>
          <cell r="J125">
            <v>0</v>
          </cell>
          <cell r="K125" t="str">
            <v>LOW</v>
          </cell>
          <cell r="L125">
            <v>0</v>
          </cell>
          <cell r="M125" t="str">
            <v>%SPREAD</v>
          </cell>
          <cell r="N125">
            <v>0</v>
          </cell>
          <cell r="O125">
            <v>0</v>
          </cell>
          <cell r="P125" t="str">
            <v>CLOSE</v>
          </cell>
          <cell r="Q125">
            <v>0</v>
          </cell>
          <cell r="R125">
            <v>0</v>
          </cell>
          <cell r="S125" t="str">
            <v>CHANGE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 t="str">
            <v>%CHANGE</v>
          </cell>
          <cell r="Y125">
            <v>0</v>
          </cell>
        </row>
        <row r="126">
          <cell r="B126">
            <v>0</v>
          </cell>
          <cell r="C126" t="str">
            <v>FG112034S2</v>
          </cell>
          <cell r="D126">
            <v>0</v>
          </cell>
          <cell r="E126" t="str">
            <v>90.10</v>
          </cell>
          <cell r="F126">
            <v>0</v>
          </cell>
          <cell r="G126" t="str">
            <v>90.10</v>
          </cell>
          <cell r="H126">
            <v>0</v>
          </cell>
          <cell r="I126" t="str">
            <v>90.40</v>
          </cell>
          <cell r="J126">
            <v>0</v>
          </cell>
          <cell r="K126" t="str">
            <v>90.40</v>
          </cell>
          <cell r="L126">
            <v>0</v>
          </cell>
          <cell r="M126" t="str">
            <v>-</v>
          </cell>
          <cell r="N126">
            <v>0</v>
          </cell>
          <cell r="O126">
            <v>0</v>
          </cell>
          <cell r="P126" t="str">
            <v>90.40</v>
          </cell>
          <cell r="Q126">
            <v>0</v>
          </cell>
          <cell r="R126">
            <v>0</v>
          </cell>
          <cell r="S126" t="str">
            <v>0.30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 t="str">
            <v>0.33</v>
          </cell>
          <cell r="Y126">
            <v>0</v>
          </cell>
        </row>
        <row r="127">
          <cell r="B127">
            <v>0</v>
          </cell>
          <cell r="C127" t="str">
            <v>FG9B2022S1</v>
          </cell>
          <cell r="D127">
            <v>0</v>
          </cell>
          <cell r="E127" t="str">
            <v>108.00</v>
          </cell>
          <cell r="F127">
            <v>0</v>
          </cell>
          <cell r="G127" t="str">
            <v>108.00</v>
          </cell>
          <cell r="H127">
            <v>0</v>
          </cell>
          <cell r="I127" t="str">
            <v>108.00</v>
          </cell>
          <cell r="J127">
            <v>0</v>
          </cell>
          <cell r="K127" t="str">
            <v>108.00</v>
          </cell>
          <cell r="L127">
            <v>0</v>
          </cell>
          <cell r="M127" t="str">
            <v>-</v>
          </cell>
          <cell r="N127">
            <v>0</v>
          </cell>
          <cell r="O127">
            <v>0</v>
          </cell>
          <cell r="P127" t="str">
            <v>108.00</v>
          </cell>
          <cell r="Q127">
            <v>0</v>
          </cell>
          <cell r="R127">
            <v>0</v>
          </cell>
          <cell r="S127" t="str">
            <v>-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 t="str">
            <v>-</v>
          </cell>
          <cell r="Y127">
            <v>0</v>
          </cell>
        </row>
        <row r="128">
          <cell r="B128">
            <v>0</v>
          </cell>
          <cell r="C128" t="str">
            <v>Total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 xml:space="preserve">Page 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MBENEFIT</v>
      </c>
      <c r="C3" s="13">
        <f>VLOOKUP(B3,'Daily Report'!$N:$AB,MATCH(C$2,'Daily Report'!$N$3:$AB$3,0),FALSE)</f>
        <v>9.9999999999999867E-2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IKEJAHOTEL</v>
      </c>
      <c r="C4" s="17">
        <f>VLOOKUP(B4,'Daily Report'!$N:$AB,MATCH(C$2,'Daily Report'!$N$3:$AB$3,0),FALSE)</f>
        <v>8.9552238805969964E-2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VITAFOAM</v>
      </c>
      <c r="C5" s="17">
        <f>VLOOKUP(B5,'Daily Report'!$N:$AB,MATCH(C$2,'Daily Report'!$N$3:$AB$3,0),FALSE)</f>
        <v>5.1344743276283689E-2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JBERGER</v>
      </c>
      <c r="C6" s="17">
        <f>VLOOKUP(B6,'Daily Report'!$N:$AB,MATCH(C$2,'Daily Report'!$N$3:$AB$3,0),FALSE)</f>
        <v>3.5911602209944604E-2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LINKASSURE</v>
      </c>
      <c r="C7" s="17">
        <f>VLOOKUP(B7,'Daily Report'!$N:$AB,MATCH(C$2,'Daily Report'!$N$3:$AB$3,0),FALSE)</f>
        <v>1.9607843137254832E-2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DANGSUGAR</v>
      </c>
      <c r="C8" s="17">
        <f>VLOOKUP(B8,'Daily Report'!$N:$AB,MATCH(C$2,'Daily Report'!$N$3:$AB$3,0),FALSE)</f>
        <v>1.8867924528301883E-2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CCNN</v>
      </c>
      <c r="C9" s="17">
        <f>VLOOKUP(B9,'Daily Report'!$N:$AB,MATCH(C$2,'Daily Report'!$N$3:$AB$3,0),FALSE)</f>
        <v>1.7021276595744705E-2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AIICO</v>
      </c>
      <c r="C10" s="17">
        <f>VLOOKUP(B10,'Daily Report'!$N:$AB,MATCH(C$2,'Daily Report'!$N$3:$AB$3,0),FALSE)</f>
        <v>1.5873015873015817E-2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WAPCO</v>
      </c>
      <c r="C11" s="17">
        <f>VLOOKUP(B11,'Daily Report'!$N:$AB,MATCH(C$2,'Daily Report'!$N$3:$AB$3,0),FALSE)</f>
        <v>1.388888888888884E-2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HONYFLOUR</v>
      </c>
      <c r="C12" s="20">
        <f>VLOOKUP(B12,'Daily Report'!$N:$AB,MATCH(C$2,'Daily Report'!$N$3:$AB$3,0),FALSE)</f>
        <v>1.0101010101010166E-2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0.94534700067116417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0.15213586956521741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6.1700450830301703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1.3920135266402875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TOTAL</v>
      </c>
      <c r="K16" s="17">
        <f>VLOOKUP(J16,'Daily Report'!$N:$AB,MATCH(K$14,'Daily Report'!$N$3:$AB$3,0),FALSE)</f>
        <v>0.14802439024390246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5.2579842886453614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2.1664069912880812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UBA</v>
      </c>
      <c r="K17" s="17">
        <f>VLOOKUP(J17,'Daily Report'!$N:$AB,MATCH(K$14,'Daily Report'!$N$3:$AB$3,0),FALSE)</f>
        <v>0.14658620689655172</v>
      </c>
      <c r="L17" s="18" t="str">
        <f>VLOOKUP($A5,'Daily Report'!L:$AU,MATCH(M$14,'Daily Report'!$M$3:$XFD$3,0)-12,FALSE)</f>
        <v>HONYFLOUR</v>
      </c>
      <c r="M17" s="17">
        <f>VLOOKUP(L17,'Daily Report'!$N:$AB,MATCH(M$14,'Daily Report'!$N$3:$AB$3,0),FALSE)</f>
        <v>4.7524990698745109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ACCESS</v>
      </c>
      <c r="G18" s="24">
        <f>VLOOKUP(F18,'Daily Report'!$N:$AB,MATCH(G$14,'Daily Report'!$N$3:$AB$3,0),FALSE)</f>
        <v>2.2441426961614335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0.12819551282051284</v>
      </c>
      <c r="L18" s="18" t="str">
        <f>VLOOKUP($A6,'Daily Report'!L:$AU,MATCH(M$14,'Daily Report'!$M$3:$XFD$3,0)-12,FALSE)</f>
        <v>CILEASING</v>
      </c>
      <c r="M18" s="17">
        <f>VLOOKUP(L18,'Daily Report'!$N:$AB,MATCH(M$14,'Daily Report'!$N$3:$AB$3,0),FALSE)</f>
        <v>4.6638829408474569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UBA</v>
      </c>
      <c r="G19" s="24">
        <f>VLOOKUP(F19,'Daily Report'!$N:$AB,MATCH(G$14,'Daily Report'!$N$3:$AB$3,0),FALSE)</f>
        <v>2.3050691058241242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0.12116363636363636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4.4193622183668966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ETERNA</v>
      </c>
      <c r="G20" s="24">
        <f>VLOOKUP(F20,'Daily Report'!$N:$AB,MATCH(G$14,'Daily Report'!$N$3:$AB$3,0),FALSE)</f>
        <v>2.3329647139070668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LASACO</v>
      </c>
      <c r="K20" s="17">
        <f>VLOOKUP(J20,'Daily Report'!$N:$AB,MATCH(K$14,'Daily Report'!$N$3:$AB$3,0),FALSE)</f>
        <v>0.11761764705882352</v>
      </c>
      <c r="L20" s="18" t="str">
        <f>VLOOKUP($A8,'Daily Report'!L:$AU,MATCH(M$14,'Daily Report'!$M$3:$XFD$3,0)-12,FALSE)</f>
        <v>MBENEFIT</v>
      </c>
      <c r="M20" s="17">
        <f>VLOOKUP(L20,'Daily Report'!$N:$AB,MATCH(M$14,'Daily Report'!$N$3:$AB$3,0),FALSE)</f>
        <v>4.3426664534046404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FIDELITYBK</v>
      </c>
      <c r="G21" s="24">
        <f>VLOOKUP(F21,'Daily Report'!$N:$AB,MATCH(G$14,'Daily Report'!$N$3:$AB$3,0),FALSE)</f>
        <v>2.3627546121971372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DANGSUGAR</v>
      </c>
      <c r="K21" s="17">
        <f>VLOOKUP(J21,'Daily Report'!$N:$AB,MATCH(K$14,'Daily Report'!$N$3:$AB$3,0),FALSE)</f>
        <v>0.11619444444444443</v>
      </c>
      <c r="L21" s="18" t="str">
        <f>VLOOKUP($A9,'Daily Report'!L:$AU,MATCH(M$14,'Daily Report'!$M$3:$XFD$3,0)-12,FALSE)</f>
        <v>FIDELITYBK</v>
      </c>
      <c r="M21" s="17">
        <f>VLOOKUP(L21,'Daily Report'!$N:$AB,MATCH(M$14,'Daily Report'!$N$3:$AB$3,0),FALSE)</f>
        <v>3.891687247189525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REGALINS</v>
      </c>
      <c r="G22" s="24">
        <f>VLOOKUP(F22,'Daily Report'!$N:$AB,MATCH(G$14,'Daily Report'!$N$3:$AB$3,0),FALSE)</f>
        <v>2.4998136633266044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0.112</v>
      </c>
      <c r="L22" s="18" t="str">
        <f>VLOOKUP($A10,'Daily Report'!L:$AU,MATCH(M$14,'Daily Report'!$M$3:$XFD$3,0)-12,FALSE)</f>
        <v>UACN</v>
      </c>
      <c r="M22" s="17">
        <f>VLOOKUP(L22,'Daily Report'!$N:$AB,MATCH(M$14,'Daily Report'!$N$3:$AB$3,0),FALSE)</f>
        <v>3.5547160596691061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CILEASING</v>
      </c>
      <c r="G23" s="24">
        <f>VLOOKUP(F23,'Daily Report'!$N:$AB,MATCH(G$14,'Daily Report'!$N$3:$AB$3,0),FALSE)</f>
        <v>2.5269995137786045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0.10721333333333334</v>
      </c>
      <c r="L23" s="18" t="str">
        <f>VLOOKUP($A11,'Daily Report'!L:$AU,MATCH(M$14,'Daily Report'!$M$3:$XFD$3,0)-12,FALSE)</f>
        <v>ETERNA</v>
      </c>
      <c r="M23" s="17">
        <f>VLOOKUP(L23,'Daily Report'!$N:$AB,MATCH(M$14,'Daily Report'!$N$3:$AB$3,0),FALSE)</f>
        <v>3.1545896055095817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CCNN</v>
      </c>
      <c r="K24" s="20">
        <f>VLOOKUP(J24,'Daily Report'!$N:$AB,MATCH(K$14,'Daily Report'!$N$3:$AB$3,0),FALSE)</f>
        <v>0.10460251046025106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30/07/2019 14:39:55.055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30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0.45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-0.66278798748156031</v>
      </c>
      <c r="AB6" s="59">
        <f>IFERROR(VLOOKUP(N6,'[1]Valuation Sheet'!$B:$W,17,FALSE),"")</f>
        <v>-0.13255759749631202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30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46</v>
      </c>
      <c r="J7" s="28">
        <f t="shared" si="4"/>
        <v>33</v>
      </c>
      <c r="K7" s="28">
        <f t="shared" si="5"/>
        <v>33</v>
      </c>
      <c r="L7" s="28">
        <f t="shared" si="6"/>
        <v>52</v>
      </c>
      <c r="M7" s="28"/>
      <c r="N7" s="33" t="s">
        <v>20</v>
      </c>
      <c r="O7" s="55" t="str">
        <f>IFERROR(VLOOKUP(N7,'[1]Valuation Sheet'!$B:$W,7,FALSE),"")</f>
        <v>52.00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7.7641320545991634</v>
      </c>
      <c r="Y7" s="51">
        <f t="shared" si="8"/>
        <v>0.15972459173785744</v>
      </c>
      <c r="Z7" s="52">
        <f t="shared" si="0"/>
        <v>5.7730769230769224E-2</v>
      </c>
      <c r="AA7" s="58">
        <f>IFERROR(VLOOKUP(N7,'[1]Valuation Sheet'!$B:$W,21,FALSE),"")</f>
        <v>4.2732611196572678E-2</v>
      </c>
      <c r="AB7" s="59">
        <f>IFERROR(VLOOKUP(N7,'[1]Valuation Sheet'!$B:$W,17,FALSE),"")</f>
        <v>8.5465222393146245E-3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30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40</v>
      </c>
      <c r="L8" s="28">
        <f t="shared" si="6"/>
        <v>22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53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28</v>
      </c>
      <c r="J10" s="28">
        <f t="shared" si="4"/>
        <v>42</v>
      </c>
      <c r="K10" s="28">
        <f t="shared" si="5"/>
        <v>13</v>
      </c>
      <c r="L10" s="28">
        <f t="shared" si="6"/>
        <v>31</v>
      </c>
      <c r="M10" s="28"/>
      <c r="N10" s="33" t="s">
        <v>23</v>
      </c>
      <c r="O10" s="55" t="str">
        <f>IFERROR(VLOOKUP(N10,'[1]Valuation Sheet'!$B:$W,7,FALSE),"")</f>
        <v>2.52</v>
      </c>
      <c r="P10" s="51">
        <f>IFERROR(VLOOKUP(N10,'[1]Price List'!$B:$Y,MATCH("CLOSE",'[1]Price List'!$6:$6,0)-1,FALSE)/VLOOKUP(N10,'[1]Price List'!$B:$D,MATCH("PCLOSE",'[1]Price List'!$6:$6,0)-1,FALSE)-1,"")</f>
        <v>-7.8740157480314821E-3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5.2586049699514295</v>
      </c>
      <c r="Y10" s="51">
        <f t="shared" si="8"/>
        <v>0.13218728657735768</v>
      </c>
      <c r="Z10" s="52">
        <f t="shared" si="0"/>
        <v>9.9166666666666653E-2</v>
      </c>
      <c r="AA10" s="58">
        <f>IFERROR(VLOOKUP(N10,'[1]Valuation Sheet'!$B:$W,21,FALSE),"")</f>
        <v>0.98868573215965294</v>
      </c>
      <c r="AB10" s="59">
        <f>IFERROR(VLOOKUP(N10,'[1]Valuation Sheet'!$B:$W,17,FALSE),"")</f>
        <v>0.19773714643193063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58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4</v>
      </c>
      <c r="J12" s="28">
        <f t="shared" si="4"/>
        <v>8</v>
      </c>
      <c r="K12" s="28">
        <f t="shared" si="5"/>
        <v>25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6.30</v>
      </c>
      <c r="P12" s="51">
        <f>IFERROR(VLOOKUP(N12,'[1]Price List'!$B:$Y,MATCH("CLOSE",'[1]Price List'!$6:$6,0)-1,FALSE)/VLOOKUP(N12,'[1]Price List'!$B:$D,MATCH("PCLOSE",'[1]Price List'!$6:$6,0)-1,FALSE)-1,"")</f>
        <v>-1.5625000000000111E-2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2.2441426961614335</v>
      </c>
      <c r="Y12" s="51">
        <f t="shared" si="8"/>
        <v>0.41104008222438571</v>
      </c>
      <c r="Z12" s="52">
        <f t="shared" si="0"/>
        <v>7.7003174603174615E-2</v>
      </c>
      <c r="AA12" s="58">
        <f>IFERROR(VLOOKUP(N12,'[1]Valuation Sheet'!$B:$W,21,FALSE),"")</f>
        <v>2.9525558182341021</v>
      </c>
      <c r="AB12" s="59">
        <f>IFERROR(VLOOKUP(N12,'[1]Valuation Sheet'!$B:$W,17,FALSE),"")</f>
        <v>0.59051116364682033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30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61</v>
      </c>
      <c r="L13" s="28">
        <f t="shared" si="6"/>
        <v>19</v>
      </c>
      <c r="M13" s="28"/>
      <c r="N13" s="33" t="s">
        <v>26</v>
      </c>
      <c r="O13" s="55" t="str">
        <f>IFERROR(VLOOKUP(N13,'[1]Valuation Sheet'!$B:$W,7,FALSE),"")</f>
        <v>8.00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3.9217483774104775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1.9431406794471413</v>
      </c>
      <c r="AB13" s="59">
        <f>IFERROR(VLOOKUP(N13,'[1]Valuation Sheet'!$B:$W,17,FALSE),"")</f>
        <v>0.38862813588942835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60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12</v>
      </c>
      <c r="J14" s="28">
        <f t="shared" si="4"/>
        <v>14</v>
      </c>
      <c r="K14" s="28">
        <f t="shared" si="5"/>
        <v>38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5.55</v>
      </c>
      <c r="P14" s="51">
        <f>IFERROR(VLOOKUP(N14,'[1]Price List'!$B:$Y,MATCH("CLOSE",'[1]Price List'!$6:$6,0)-1,FALSE)/VLOOKUP(N14,'[1]Price List'!$B:$D,MATCH("PCLOSE",'[1]Price List'!$6:$6,0)-1,FALSE)-1,"")</f>
        <v>-1.7699115044247926E-2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3.2479433561207895</v>
      </c>
      <c r="Y14" s="51">
        <f t="shared" si="8"/>
        <v>0.29454482707619495</v>
      </c>
      <c r="Z14" s="52">
        <f t="shared" si="0"/>
        <v>4.476756756756757E-2</v>
      </c>
      <c r="AA14" s="58">
        <f>IFERROR(VLOOKUP(N14,'[1]Valuation Sheet'!$B:$W,21,FALSE),"")</f>
        <v>2.3238392876557641</v>
      </c>
      <c r="AB14" s="59">
        <f>IFERROR(VLOOKUP(N14,'[1]Valuation Sheet'!$B:$W,17,FALSE),"")</f>
        <v>0.46476785753115291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61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31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1.61</v>
      </c>
      <c r="P15" s="51">
        <f>IFERROR(VLOOKUP(N15,'[1]Price List'!$B:$Y,MATCH("CLOSE",'[1]Price List'!$6:$6,0)-1,FALSE)/VLOOKUP(N15,'[1]Price List'!$B:$D,MATCH("PCLOSE",'[1]Price List'!$6:$6,0)-1,FALSE)-1,"")</f>
        <v>-1.8292682926829174E-2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2.1664069912880812</v>
      </c>
      <c r="Y15" s="51">
        <f t="shared" si="8"/>
        <v>0.47258611111111187</v>
      </c>
      <c r="Z15" s="52">
        <f t="shared" si="0"/>
        <v>6.2133540372670791E-2</v>
      </c>
      <c r="AA15" s="58">
        <f>IFERROR(VLOOKUP(N15,'[1]Valuation Sheet'!$B:$W,21,FALSE),"")</f>
        <v>5.2579842886453614</v>
      </c>
      <c r="AB15" s="59">
        <f>IFERROR(VLOOKUP(N15,'[1]Valuation Sheet'!$B:$W,17,FALSE),"")</f>
        <v>1.0515968577290726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30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7</v>
      </c>
      <c r="J16" s="28">
        <f t="shared" si="4"/>
        <v>5</v>
      </c>
      <c r="K16" s="28">
        <f t="shared" si="5"/>
        <v>28</v>
      </c>
      <c r="L16" s="28">
        <f t="shared" si="6"/>
        <v>7</v>
      </c>
      <c r="M16" s="28"/>
      <c r="N16" s="33" t="s">
        <v>29</v>
      </c>
      <c r="O16" s="55" t="str">
        <f>IFERROR(VLOOKUP(N16,'[1]Valuation Sheet'!$B:$W,7,FALSE),"")</f>
        <v>1.62</v>
      </c>
      <c r="P16" s="51">
        <f>IFERROR(VLOOKUP(N16,'[1]Price List'!$B:$Y,MATCH("CLOSE",'[1]Price List'!$6:$6,0)-1,FALSE)/VLOOKUP(N16,'[1]Price List'!$B:$D,MATCH("PCLOSE",'[1]Price List'!$6:$6,0)-1,FALSE)-1,"")</f>
        <v>0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2.3627546121971372</v>
      </c>
      <c r="Y16" s="51">
        <f t="shared" si="8"/>
        <v>0.51387687217856359</v>
      </c>
      <c r="Z16" s="52">
        <f t="shared" si="0"/>
        <v>6.8194444444444433E-2</v>
      </c>
      <c r="AA16" s="58">
        <f>IFERROR(VLOOKUP(N16,'[1]Valuation Sheet'!$B:$W,21,FALSE),"")</f>
        <v>3.891687247189525</v>
      </c>
      <c r="AB16" s="59">
        <f>IFERROR(VLOOKUP(N16,'[1]Valuation Sheet'!$B:$W,17,FALSE),"")</f>
        <v>0.77833744943790517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52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30</v>
      </c>
      <c r="J17" s="28">
        <f t="shared" si="4"/>
        <v>19</v>
      </c>
      <c r="K17" s="28">
        <f t="shared" si="5"/>
        <v>15</v>
      </c>
      <c r="L17" s="28">
        <f t="shared" si="6"/>
        <v>46</v>
      </c>
      <c r="M17" s="28"/>
      <c r="N17" s="33" t="s">
        <v>30</v>
      </c>
      <c r="O17" s="55" t="str">
        <f>IFERROR(VLOOKUP(N17,'[1]Valuation Sheet'!$B:$W,7,FALSE),"")</f>
        <v>28.50</v>
      </c>
      <c r="P17" s="51">
        <f>IFERROR(VLOOKUP(N17,'[1]Price List'!$B:$Y,MATCH("CLOSE",'[1]Price List'!$6:$6,0)-1,FALSE)/VLOOKUP(N17,'[1]Price List'!$B:$D,MATCH("PCLOSE",'[1]Price List'!$6:$6,0)-1,FALSE)-1,"")</f>
        <v>-6.9686411149825211E-3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5.333990813306797</v>
      </c>
      <c r="Y17" s="51">
        <f t="shared" si="8"/>
        <v>0.2159675182454005</v>
      </c>
      <c r="Z17" s="52">
        <f t="shared" si="0"/>
        <v>9.6052631578947362E-2</v>
      </c>
      <c r="AA17" s="58">
        <f>IFERROR(VLOOKUP(N17,'[1]Valuation Sheet'!$B:$W,21,FALSE),"")</f>
        <v>0.35426314334855147</v>
      </c>
      <c r="AB17" s="59">
        <f>IFERROR(VLOOKUP(N17,'[1]Valuation Sheet'!$B:$W,17,FALSE),"")</f>
        <v>7.0852628669710205E-2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50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45</v>
      </c>
      <c r="J18" s="28">
        <f t="shared" si="4"/>
        <v>22</v>
      </c>
      <c r="K18" s="28">
        <f t="shared" si="5"/>
        <v>43</v>
      </c>
      <c r="L18" s="28">
        <f t="shared" si="6"/>
        <v>54</v>
      </c>
      <c r="M18" s="28"/>
      <c r="N18" s="33" t="s">
        <v>31</v>
      </c>
      <c r="O18" s="55" t="str">
        <f>IFERROR(VLOOKUP(N18,'[1]Valuation Sheet'!$B:$W,7,FALSE),"")</f>
        <v>38.10</v>
      </c>
      <c r="P18" s="51">
        <f>IFERROR(VLOOKUP(N18,'[1]Price List'!$B:$Y,MATCH("CLOSE",'[1]Price List'!$6:$6,0)-1,FALSE)/VLOOKUP(N18,'[1]Price List'!$B:$D,MATCH("PCLOSE",'[1]Price List'!$6:$6,0)-1,FALSE)-1,"")</f>
        <v>-1.3106159895149849E-3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7.762781507289942</v>
      </c>
      <c r="Y18" s="51">
        <f t="shared" si="8"/>
        <v>0.19130345394736845</v>
      </c>
      <c r="Z18" s="52">
        <f t="shared" si="0"/>
        <v>3.984383202099738E-2</v>
      </c>
      <c r="AA18" s="58">
        <f>IFERROR(VLOOKUP(N18,'[1]Valuation Sheet'!$B:$W,21,FALSE),"")</f>
        <v>-4.8749000361683392E-2</v>
      </c>
      <c r="AB18" s="59">
        <f>IFERROR(VLOOKUP(N18,'[1]Valuation Sheet'!$B:$W,17,FALSE),"")</f>
        <v>-9.7498000723367229E-3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63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35</v>
      </c>
      <c r="J19" s="28">
        <f t="shared" si="4"/>
        <v>41</v>
      </c>
      <c r="K19" s="28">
        <f t="shared" si="5"/>
        <v>52</v>
      </c>
      <c r="L19" s="28">
        <f t="shared" si="6"/>
        <v>34</v>
      </c>
      <c r="M19" s="28"/>
      <c r="N19" s="33" t="s">
        <v>32</v>
      </c>
      <c r="O19" s="55" t="str">
        <f>IFERROR(VLOOKUP(N19,'[1]Valuation Sheet'!$B:$W,7,FALSE),"")</f>
        <v>2.24</v>
      </c>
      <c r="P19" s="51">
        <f>IFERROR(VLOOKUP(N19,'[1]Price List'!$B:$Y,MATCH("CLOSE",'[1]Price List'!$6:$6,0)-1,FALSE)/VLOOKUP(N19,'[1]Price List'!$B:$D,MATCH("PCLOSE",'[1]Price List'!$6:$6,0)-1,FALSE)-1,"")</f>
        <v>-2.608695652173898E-2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5.7669643292047299</v>
      </c>
      <c r="Y19" s="51">
        <f t="shared" si="8"/>
        <v>0.13682932404710799</v>
      </c>
      <c r="Z19" s="52">
        <f t="shared" si="0"/>
        <v>8.8928571428571416E-3</v>
      </c>
      <c r="AA19" s="58">
        <f>IFERROR(VLOOKUP(N19,'[1]Valuation Sheet'!$B:$W,21,FALSE),"")</f>
        <v>0.8830780784462271</v>
      </c>
      <c r="AB19" s="59">
        <f>IFERROR(VLOOKUP(N19,'[1]Valuation Sheet'!$B:$W,17,FALSE),"")</f>
        <v>0.17661561568924533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59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5</v>
      </c>
      <c r="J20" s="28">
        <f t="shared" si="4"/>
        <v>10</v>
      </c>
      <c r="K20" s="28">
        <f t="shared" si="5"/>
        <v>3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5.80</v>
      </c>
      <c r="P20" s="51">
        <f>IFERROR(VLOOKUP(N20,'[1]Price List'!$B:$Y,MATCH("CLOSE",'[1]Price List'!$6:$6,0)-1,FALSE)/VLOOKUP(N20,'[1]Price List'!$B:$D,MATCH("PCLOSE",'[1]Price List'!$6:$6,0)-1,FALSE)-1,"")</f>
        <v>-1.6949152542372947E-2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2.3050691058241242</v>
      </c>
      <c r="Y20" s="51">
        <f t="shared" si="8"/>
        <v>0.38629416678952277</v>
      </c>
      <c r="Z20" s="52">
        <f t="shared" si="0"/>
        <v>0.14658620689655172</v>
      </c>
      <c r="AA20" s="58">
        <f>IFERROR(VLOOKUP(N20,'[1]Valuation Sheet'!$B:$W,21,FALSE),"")</f>
        <v>2.8667899568206305</v>
      </c>
      <c r="AB20" s="59">
        <f>IFERROR(VLOOKUP(N20,'[1]Valuation Sheet'!$B:$W,17,FALSE),"")</f>
        <v>0.57335799136412624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30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47</v>
      </c>
      <c r="J21" s="28">
        <f t="shared" si="4"/>
        <v>49</v>
      </c>
      <c r="K21" s="28">
        <f t="shared" si="5"/>
        <v>61</v>
      </c>
      <c r="L21" s="28">
        <f t="shared" si="6"/>
        <v>45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65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40</v>
      </c>
      <c r="J22" s="28">
        <f t="shared" si="4"/>
        <v>39</v>
      </c>
      <c r="K22" s="28">
        <f t="shared" si="5"/>
        <v>61</v>
      </c>
      <c r="L22" s="28">
        <f t="shared" si="6"/>
        <v>29</v>
      </c>
      <c r="M22" s="28"/>
      <c r="N22" s="33" t="s">
        <v>35</v>
      </c>
      <c r="O22" s="55" t="str">
        <f>IFERROR(VLOOKUP(N22,'[1]Valuation Sheet'!$B:$W,7,FALSE),"")</f>
        <v>0.60</v>
      </c>
      <c r="P22" s="51">
        <f>IFERROR(VLOOKUP(N22,'[1]Price List'!$B:$Y,MATCH("CLOSE",'[1]Price List'!$6:$6,0)-1,FALSE)/VLOOKUP(N22,'[1]Price List'!$B:$D,MATCH("PCLOSE",'[1]Price List'!$6:$6,0)-1,FALSE)-1,"")</f>
        <v>-3.2258064516129115E-2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6.9586887320444397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1.1918530196033301</v>
      </c>
      <c r="AB22" s="59">
        <f>IFERROR(VLOOKUP(N22,'[1]Valuation Sheet'!$B:$W,17,FALSE),"")</f>
        <v>0.23837060392066611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51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14</v>
      </c>
      <c r="J23" s="28">
        <f t="shared" si="4"/>
        <v>13</v>
      </c>
      <c r="K23" s="28">
        <f t="shared" si="5"/>
        <v>1</v>
      </c>
      <c r="L23" s="28">
        <f t="shared" si="6"/>
        <v>27</v>
      </c>
      <c r="M23" s="28"/>
      <c r="N23" s="33" t="s">
        <v>36</v>
      </c>
      <c r="O23" s="55" t="str">
        <f>IFERROR(VLOOKUP(N23,'[1]Valuation Sheet'!$B:$W,7,FALSE),"")</f>
        <v>18.40</v>
      </c>
      <c r="P23" s="51">
        <f>IFERROR(VLOOKUP(N23,'[1]Price List'!$B:$Y,MATCH("CLOSE",'[1]Price List'!$6:$6,0)-1,FALSE)/VLOOKUP(N23,'[1]Price List'!$B:$D,MATCH("PCLOSE",'[1]Price List'!$6:$6,0)-1,FALSE)-1,"")</f>
        <v>-2.7100271002710175E-3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3.2606600568012167</v>
      </c>
      <c r="Y23" s="51">
        <f t="shared" si="8"/>
        <v>0.33478260869565218</v>
      </c>
      <c r="Z23" s="52">
        <f t="shared" si="0"/>
        <v>0.15213586956521741</v>
      </c>
      <c r="AA23" s="58">
        <f>IFERROR(VLOOKUP(N23,'[1]Valuation Sheet'!$B:$W,21,FALSE),"")</f>
        <v>1.479418372069143</v>
      </c>
      <c r="AB23" s="59">
        <f>IFERROR(VLOOKUP(N23,'[1]Valuation Sheet'!$B:$W,17,FALSE),"")</f>
        <v>0.29588367441382868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30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</v>
      </c>
      <c r="L25" s="28">
        <f t="shared" si="6"/>
        <v>62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30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56</v>
      </c>
      <c r="J26" s="28">
        <f t="shared" si="4"/>
        <v>52</v>
      </c>
      <c r="K26" s="28">
        <f t="shared" si="5"/>
        <v>42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30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61</v>
      </c>
      <c r="J27" s="28">
        <f t="shared" si="4"/>
        <v>61</v>
      </c>
      <c r="K27" s="28">
        <f t="shared" si="5"/>
        <v>61</v>
      </c>
      <c r="L27" s="28">
        <f t="shared" si="6"/>
        <v>66</v>
      </c>
      <c r="M27" s="28"/>
      <c r="N27" s="33" t="s">
        <v>40</v>
      </c>
      <c r="O27" s="55" t="str">
        <f>IFERROR(VLOOKUP(N27,'[1]Valuation Sheet'!$B:$W,7,FALSE),"")</f>
        <v>12.50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38.958101088052473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-0.65203078323530561</v>
      </c>
      <c r="AB27" s="59">
        <f>IFERROR(VLOOKUP(N27,'[1]Valuation Sheet'!$B:$W,17,FALSE),"")</f>
        <v>-0.13040615664706112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67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50</v>
      </c>
      <c r="J28" s="28">
        <f t="shared" si="4"/>
        <v>59</v>
      </c>
      <c r="K28" s="28">
        <f t="shared" si="5"/>
        <v>36</v>
      </c>
      <c r="L28" s="28">
        <f t="shared" si="6"/>
        <v>59</v>
      </c>
      <c r="M28" s="28"/>
      <c r="N28" s="33" t="s">
        <v>41</v>
      </c>
      <c r="O28" s="55" t="str">
        <f>IFERROR(VLOOKUP(N28,'[1]Valuation Sheet'!$B:$W,7,FALSE),"")</f>
        <v>55.00</v>
      </c>
      <c r="P28" s="51">
        <f>IFERROR(VLOOKUP(N28,'[1]Price List'!$B:$Y,MATCH("CLOSE",'[1]Price List'!$6:$6,0)-1,FALSE)/VLOOKUP(N28,'[1]Price List'!$B:$D,MATCH("PCLOSE",'[1]Price List'!$6:$6,0)-1,FALSE)-1,"")</f>
        <v>-8.333333333333337E-2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10.314471561940664</v>
      </c>
      <c r="Y28" s="51">
        <f t="shared" si="8"/>
        <v>1.7882426470588221E-2</v>
      </c>
      <c r="Z28" s="52">
        <f t="shared" si="0"/>
        <v>4.7007272727272724E-2</v>
      </c>
      <c r="AA28" s="58">
        <f>IFERROR(VLOOKUP(N28,'[1]Valuation Sheet'!$B:$W,21,FALSE),"")</f>
        <v>-0.24888860764476972</v>
      </c>
      <c r="AB28" s="59">
        <f>IFERROR(VLOOKUP(N28,'[1]Valuation Sheet'!$B:$W,17,FALSE),"")</f>
        <v>-4.9777721528953989E-2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7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10</v>
      </c>
      <c r="L30" s="28">
        <f t="shared" si="6"/>
        <v>39</v>
      </c>
      <c r="M30" s="28"/>
      <c r="N30" s="33" t="s">
        <v>43</v>
      </c>
      <c r="O30" s="55" t="str">
        <f>IFERROR(VLOOKUP(N30,'[1]Valuation Sheet'!$B:$W,7,FALSE),"")</f>
        <v>11.95</v>
      </c>
      <c r="P30" s="51">
        <f>IFERROR(VLOOKUP(N30,'[1]Price List'!$B:$Y,MATCH("CLOSE",'[1]Price List'!$6:$6,0)-1,FALSE)/VLOOKUP(N30,'[1]Price List'!$B:$D,MATCH("PCLOSE",'[1]Price List'!$6:$6,0)-1,FALSE)-1,"")</f>
        <v>1.7021276595744705E-2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49.189498307957138</v>
      </c>
      <c r="Y30" s="51">
        <f t="shared" si="8"/>
        <v>3.6347792998477929E-2</v>
      </c>
      <c r="Z30" s="52">
        <f t="shared" si="0"/>
        <v>0.10460251046025106</v>
      </c>
      <c r="AA30" s="58">
        <f>IFERROR(VLOOKUP(N30,'[1]Valuation Sheet'!$B:$W,21,FALSE),"")</f>
        <v>0.52460327326100487</v>
      </c>
      <c r="AB30" s="59">
        <f>IFERROR(VLOOKUP(N30,'[1]Valuation Sheet'!$B:$W,17,FALSE),"")</f>
        <v>0.10492065465220102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30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52</v>
      </c>
      <c r="J31" s="28">
        <f t="shared" si="4"/>
        <v>43</v>
      </c>
      <c r="K31" s="28">
        <f t="shared" si="5"/>
        <v>16</v>
      </c>
      <c r="L31" s="28">
        <f t="shared" si="6"/>
        <v>60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9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12</v>
      </c>
      <c r="L32" s="28">
        <f t="shared" si="6"/>
        <v>61</v>
      </c>
      <c r="M32" s="28"/>
      <c r="N32" s="33" t="s">
        <v>45</v>
      </c>
      <c r="O32" s="55" t="str">
        <f>IFERROR(VLOOKUP(N32,'[1]Valuation Sheet'!$B:$W,7,FALSE),"")</f>
        <v>14.60</v>
      </c>
      <c r="P32" s="51">
        <f>IFERROR(VLOOKUP(N32,'[1]Price List'!$B:$Y,MATCH("CLOSE",'[1]Price List'!$6:$6,0)-1,FALSE)/VLOOKUP(N32,'[1]Price List'!$B:$D,MATCH("PCLOSE",'[1]Price List'!$6:$6,0)-1,FALSE)-1,"")</f>
        <v>1.388888888888884E-2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17.826704929419087</v>
      </c>
      <c r="Y32" s="51" t="str">
        <f t="shared" si="8"/>
        <v/>
      </c>
      <c r="Z32" s="52">
        <f t="shared" si="0"/>
        <v>9.9785958904109587E-2</v>
      </c>
      <c r="AA32" s="58">
        <f>IFERROR(VLOOKUP(N32,'[1]Valuation Sheet'!$B:$W,21,FALSE),"")</f>
        <v>-0.34095275323438745</v>
      </c>
      <c r="AB32" s="59">
        <f>IFERROR(VLOOKUP(N32,'[1]Valuation Sheet'!$B:$W,17,FALSE),"")</f>
        <v>-6.8190550646877512E-2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30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36</v>
      </c>
      <c r="J34" s="28">
        <f t="shared" si="4"/>
        <v>28</v>
      </c>
      <c r="K34" s="28">
        <f t="shared" si="5"/>
        <v>21</v>
      </c>
      <c r="L34" s="28">
        <f t="shared" si="6"/>
        <v>32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30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18</v>
      </c>
      <c r="L35" s="28">
        <f t="shared" si="6"/>
        <v>57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30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39</v>
      </c>
      <c r="J37" s="28">
        <f t="shared" si="4"/>
        <v>48</v>
      </c>
      <c r="K37" s="28">
        <f t="shared" si="5"/>
        <v>26</v>
      </c>
      <c r="L37" s="28">
        <f t="shared" si="6"/>
        <v>47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30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24</v>
      </c>
      <c r="J39" s="28">
        <f t="shared" si="10"/>
        <v>50</v>
      </c>
      <c r="K39" s="28">
        <f t="shared" si="11"/>
        <v>47</v>
      </c>
      <c r="L39" s="28">
        <f t="shared" si="12"/>
        <v>28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64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23</v>
      </c>
      <c r="J40" s="28">
        <f t="shared" si="10"/>
        <v>4</v>
      </c>
      <c r="K40" s="28">
        <f t="shared" si="11"/>
        <v>46</v>
      </c>
      <c r="L40" s="28">
        <f t="shared" si="12"/>
        <v>24</v>
      </c>
      <c r="M40" s="28"/>
      <c r="N40" s="33" t="s">
        <v>53</v>
      </c>
      <c r="O40" s="55" t="str">
        <f>IFERROR(VLOOKUP(N40,'[1]Valuation Sheet'!$B:$W,7,FALSE),"")</f>
        <v>0.96</v>
      </c>
      <c r="P40" s="51">
        <f>IFERROR(VLOOKUP(N40,'[1]Price List'!$B:$Y,MATCH("CLOSE",'[1]Price List'!$6:$6,0)-1,FALSE)/VLOOKUP(N40,'[1]Price List'!$B:$D,MATCH("PCLOSE",'[1]Price List'!$6:$6,0)-1,FALSE)-1,"")</f>
        <v>-3.0303030303030276E-2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4.9318844641775943</v>
      </c>
      <c r="Y40" s="51">
        <f t="shared" si="8"/>
        <v>0.53412755874927198</v>
      </c>
      <c r="Z40" s="52">
        <f t="shared" si="9"/>
        <v>3.1237500000000001E-2</v>
      </c>
      <c r="AA40" s="58">
        <f>IFERROR(VLOOKUP(N40,'[1]Valuation Sheet'!$B:$W,21,FALSE),"")</f>
        <v>1.8585179981054338</v>
      </c>
      <c r="AB40" s="59">
        <f>IFERROR(VLOOKUP(N40,'[1]Valuation Sheet'!$B:$W,17,FALSE),"")</f>
        <v>0.37170359962108668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30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8</v>
      </c>
      <c r="L41" s="28">
        <f t="shared" si="12"/>
        <v>8</v>
      </c>
      <c r="M41" s="28"/>
      <c r="N41" s="33" t="s">
        <v>54</v>
      </c>
      <c r="O41" s="55" t="str">
        <f>IFERROR(VLOOKUP(N41,'[1]Valuation Sheet'!$B:$W,7,FALSE),"")</f>
        <v>5.80</v>
      </c>
      <c r="P41" s="51">
        <f>IFERROR(VLOOKUP(N41,'[1]Price List'!$B:$Y,MATCH("CLOSE",'[1]Price List'!$6:$6,0)-1,FALSE)/VLOOKUP(N41,'[1]Price List'!$B:$D,MATCH("PCLOSE",'[1]Price List'!$6:$6,0)-1,FALSE)-1,"")</f>
        <v>0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3.2503923683276081</v>
      </c>
      <c r="Y41" s="51" t="str">
        <f t="shared" si="8"/>
        <v/>
      </c>
      <c r="Z41" s="52">
        <f t="shared" si="9"/>
        <v>0.112</v>
      </c>
      <c r="AA41" s="58">
        <f>IFERROR(VLOOKUP(N41,'[1]Valuation Sheet'!$B:$W,21,FALSE),"")</f>
        <v>3.5547160596691061</v>
      </c>
      <c r="AB41" s="59">
        <f>IFERROR(VLOOKUP(N41,'[1]Valuation Sheet'!$B:$W,17,FALSE),"")</f>
        <v>0.71094321193382126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30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50</v>
      </c>
      <c r="L42" s="28">
        <f t="shared" si="12"/>
        <v>64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4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31</v>
      </c>
      <c r="J44" s="28">
        <f t="shared" si="10"/>
        <v>17</v>
      </c>
      <c r="K44" s="28">
        <f t="shared" si="11"/>
        <v>9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18.75</v>
      </c>
      <c r="P44" s="51">
        <f>IFERROR(VLOOKUP(N44,'[1]Price List'!$B:$Y,MATCH("CLOSE",'[1]Price List'!$6:$6,0)-1,FALSE)/VLOOKUP(N44,'[1]Price List'!$B:$D,MATCH("PCLOSE",'[1]Price List'!$6:$6,0)-1,FALSE)-1,"")</f>
        <v>3.5911602209944604E-2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5.3541002092313681</v>
      </c>
      <c r="Y44" s="51">
        <f t="shared" si="8"/>
        <v>0.25681039562289582</v>
      </c>
      <c r="Z44" s="52">
        <f t="shared" si="9"/>
        <v>0.10721333333333334</v>
      </c>
      <c r="AA44" s="58">
        <f>IFERROR(VLOOKUP(N44,'[1]Valuation Sheet'!$B:$W,21,FALSE),"")</f>
        <v>0.89265105671185818</v>
      </c>
      <c r="AB44" s="59">
        <f>IFERROR(VLOOKUP(N44,'[1]Valuation Sheet'!$B:$W,17,FALSE),"")</f>
        <v>0.17853021134237168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30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4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1.56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7.6080415061111335</v>
      </c>
      <c r="Y46" s="51">
        <f t="shared" si="8"/>
        <v>0.1678977272727272</v>
      </c>
      <c r="Z46" s="52">
        <f t="shared" si="9"/>
        <v>0.12819551282051284</v>
      </c>
      <c r="AA46" s="58">
        <f>IFERROR(VLOOKUP(N46,'[1]Valuation Sheet'!$B:$W,21,FALSE),"")</f>
        <v>4.5938454140179719E-2</v>
      </c>
      <c r="AB46" s="59">
        <f>IFERROR(VLOOKUP(N46,'[1]Valuation Sheet'!$B:$W,17,FALSE),"")</f>
        <v>9.1876908280359437E-3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30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48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57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63</v>
      </c>
      <c r="J49" s="28" t="str">
        <f t="shared" si="10"/>
        <v/>
      </c>
      <c r="K49" s="28">
        <f t="shared" si="11"/>
        <v>51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19.30</v>
      </c>
      <c r="P49" s="51">
        <f>IFERROR(VLOOKUP(N49,'[1]Price List'!$B:$Y,MATCH("CLOSE",'[1]Price List'!$6:$6,0)-1,FALSE)/VLOOKUP(N49,'[1]Price List'!$B:$D,MATCH("PCLOSE",'[1]Price List'!$6:$6,0)-1,FALSE)-1,"")</f>
        <v>-1.5306122448979664E-2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785.73803879330774</v>
      </c>
      <c r="Y49" s="51" t="str">
        <f t="shared" si="8"/>
        <v/>
      </c>
      <c r="Z49" s="52">
        <f t="shared" si="9"/>
        <v>1.0524870466321244E-2</v>
      </c>
      <c r="AA49" s="58">
        <f>IFERROR(VLOOKUP(N49,'[1]Valuation Sheet'!$B:$W,21,FALSE),"")</f>
        <v>-0.77308189435282626</v>
      </c>
      <c r="AB49" s="59">
        <f>IFERROR(VLOOKUP(N49,'[1]Valuation Sheet'!$B:$W,17,FALSE),"")</f>
        <v>-0.15461637887056512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7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10.80</v>
      </c>
      <c r="P50" s="51">
        <f>IFERROR(VLOOKUP(N50,'[1]Price List'!$B:$Y,MATCH("CLOSE",'[1]Price List'!$6:$6,0)-1,FALSE)/VLOOKUP(N50,'[1]Price List'!$B:$D,MATCH("PCLOSE",'[1]Price List'!$6:$6,0)-1,FALSE)-1,"")</f>
        <v>1.8867924528301883E-2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5.3110617230625232</v>
      </c>
      <c r="Y50" s="51">
        <f t="shared" si="8"/>
        <v>0.16278865185185198</v>
      </c>
      <c r="Z50" s="52">
        <f t="shared" si="9"/>
        <v>0.11619444444444443</v>
      </c>
      <c r="AA50" s="58">
        <f>IFERROR(VLOOKUP(N50,'[1]Valuation Sheet'!$B:$W,21,FALSE),"")</f>
        <v>0.48931909234420345</v>
      </c>
      <c r="AB50" s="59">
        <f>IFERROR(VLOOKUP(N50,'[1]Valuation Sheet'!$B:$W,17,FALSE),"")</f>
        <v>9.7863818468840735E-2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30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25</v>
      </c>
      <c r="J51" s="28">
        <f t="shared" si="10"/>
        <v>26</v>
      </c>
      <c r="K51" s="28">
        <f t="shared" si="11"/>
        <v>29</v>
      </c>
      <c r="L51" s="28">
        <f t="shared" si="12"/>
        <v>26</v>
      </c>
      <c r="M51" s="28"/>
      <c r="N51" s="33" t="s">
        <v>64</v>
      </c>
      <c r="O51" s="55" t="str">
        <f>IFERROR(VLOOKUP(N51,'[1]Valuation Sheet'!$B:$W,7,FALSE),"")</f>
        <v>14.85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4.997304438968353</v>
      </c>
      <c r="Y51" s="51">
        <f t="shared" si="8"/>
        <v>0.18340541231126661</v>
      </c>
      <c r="Z51" s="52">
        <f t="shared" si="9"/>
        <v>6.7377777777777773E-2</v>
      </c>
      <c r="AA51" s="58">
        <f>IFERROR(VLOOKUP(N51,'[1]Valuation Sheet'!$B:$W,21,FALSE),"")</f>
        <v>1.6684254522782935</v>
      </c>
      <c r="AB51" s="59">
        <f>IFERROR(VLOOKUP(N51,'[1]Valuation Sheet'!$B:$W,17,FALSE),"")</f>
        <v>0.33368509045565875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10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22</v>
      </c>
      <c r="J52" s="28">
        <f t="shared" si="10"/>
        <v>58</v>
      </c>
      <c r="K52" s="28">
        <f t="shared" si="11"/>
        <v>32</v>
      </c>
      <c r="L52" s="28">
        <f t="shared" si="12"/>
        <v>3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1.0101010101010166E-2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30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49</v>
      </c>
      <c r="J53" s="28">
        <f t="shared" si="10"/>
        <v>46</v>
      </c>
      <c r="K53" s="28">
        <f t="shared" si="11"/>
        <v>27</v>
      </c>
      <c r="L53" s="28">
        <f t="shared" si="12"/>
        <v>56</v>
      </c>
      <c r="M53" s="28"/>
      <c r="N53" s="33" t="s">
        <v>66</v>
      </c>
      <c r="O53" s="55" t="str">
        <f>IFERROR(VLOOKUP(N53,'[1]Valuation Sheet'!$B:$W,7,FALSE),"")</f>
        <v>13.55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9.0549664345503604</v>
      </c>
      <c r="Y53" s="51">
        <f t="shared" si="8"/>
        <v>0.12355603074772883</v>
      </c>
      <c r="Z53" s="52">
        <f t="shared" si="9"/>
        <v>7.3756457564575648E-2</v>
      </c>
      <c r="AA53" s="58">
        <f>IFERROR(VLOOKUP(N53,'[1]Valuation Sheet'!$B:$W,21,FALSE),"")</f>
        <v>-0.22589574604475826</v>
      </c>
      <c r="AB53" s="59">
        <f>IFERROR(VLOOKUP(N53,'[1]Valuation Sheet'!$B:$W,17,FALSE),"")</f>
        <v>-4.5179149208951608E-2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54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58</v>
      </c>
      <c r="J54" s="28">
        <f t="shared" si="10"/>
        <v>55</v>
      </c>
      <c r="K54" s="28">
        <f t="shared" si="11"/>
        <v>37</v>
      </c>
      <c r="L54" s="28">
        <f t="shared" si="12"/>
        <v>69</v>
      </c>
      <c r="M54" s="28"/>
      <c r="N54" s="33" t="s">
        <v>67</v>
      </c>
      <c r="O54" s="55" t="str">
        <f>IFERROR(VLOOKUP(N54,'[1]Valuation Sheet'!$B:$W,7,FALSE),"")</f>
        <v>1,299.50</v>
      </c>
      <c r="P54" s="51">
        <f>IFERROR(VLOOKUP(N54,'[1]Price List'!$B:$Y,MATCH("CLOSE",'[1]Price List'!$6:$6,0)-1,FALSE)/VLOOKUP(N54,'[1]Price List'!$B:$D,MATCH("PCLOSE",'[1]Price List'!$6:$6,0)-1,FALSE)-1,"")</f>
        <v>-8.0152671755725491E-3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31.463595062149679</v>
      </c>
      <c r="Y54" s="51">
        <f t="shared" si="8"/>
        <v>4.3061784331559508E-2</v>
      </c>
      <c r="Z54" s="52">
        <f t="shared" si="9"/>
        <v>4.5072566371681416E-2</v>
      </c>
      <c r="AA54" s="58">
        <f>IFERROR(VLOOKUP(N54,'[1]Valuation Sheet'!$B:$W,21,FALSE),"")</f>
        <v>-0.80013552066037363</v>
      </c>
      <c r="AB54" s="59">
        <f>IFERROR(VLOOKUP(N54,'[1]Valuation Sheet'!$B:$W,17,FALSE),"")</f>
        <v>-0.16002710413207477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>
        <f>IFERROR(_xlfn.RANK.AVG(P56,P$5:P$92,'Market Summary'!$Q$1),"")</f>
        <v>30</v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60</v>
      </c>
      <c r="J56" s="28" t="str">
        <f t="shared" si="10"/>
        <v/>
      </c>
      <c r="K56" s="28">
        <f t="shared" si="11"/>
        <v>61</v>
      </c>
      <c r="L56" s="28">
        <f t="shared" si="12"/>
        <v>40</v>
      </c>
      <c r="M56" s="28"/>
      <c r="N56" s="33" t="s">
        <v>69</v>
      </c>
      <c r="O56" s="55">
        <f>IFERROR(VLOOKUP(N56,'[1]Valuation Sheet'!$B:$W,7,FALSE),"")</f>
        <v>3.37</v>
      </c>
      <c r="P56" s="51">
        <f>IFERROR(VLOOKUP(N56,'[1]Price List'!$B:$Y,MATCH("CLOSE",'[1]Price List'!$6:$6,0)-1,FALSE)/VLOOKUP(N56,'[1]Price List'!$B:$D,MATCH("PCLOSE",'[1]Price List'!$6:$6,0)-1,FALSE)-1,"")</f>
        <v>0</v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30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33</v>
      </c>
      <c r="J57" s="28">
        <f t="shared" si="10"/>
        <v>54</v>
      </c>
      <c r="K57" s="28">
        <f t="shared" si="11"/>
        <v>30</v>
      </c>
      <c r="L57" s="28">
        <f t="shared" si="12"/>
        <v>41</v>
      </c>
      <c r="M57" s="28"/>
      <c r="N57" s="33" t="s">
        <v>70</v>
      </c>
      <c r="O57" s="55" t="str">
        <f>IFERROR(VLOOKUP(N57,'[1]Valuation Sheet'!$B:$W,7,FALSE),"")</f>
        <v>8.00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5.5636959968308952</v>
      </c>
      <c r="Y57" s="51">
        <f t="shared" si="8"/>
        <v>4.7116733601070881E-2</v>
      </c>
      <c r="Z57" s="52">
        <f t="shared" si="9"/>
        <v>6.25E-2</v>
      </c>
      <c r="AA57" s="58">
        <f>IFERROR(VLOOKUP(N57,'[1]Valuation Sheet'!$B:$W,21,FALSE),"")</f>
        <v>0.49574921135887995</v>
      </c>
      <c r="AB57" s="59">
        <f>IFERROR(VLOOKUP(N57,'[1]Valuation Sheet'!$B:$W,17,FALSE),"")</f>
        <v>9.9149842271776034E-2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30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53</v>
      </c>
      <c r="J58" s="28">
        <f t="shared" si="10"/>
        <v>38</v>
      </c>
      <c r="K58" s="28">
        <f t="shared" si="11"/>
        <v>19</v>
      </c>
      <c r="L58" s="28">
        <f t="shared" si="12"/>
        <v>43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 t="str">
        <f>IFERROR(_xlfn.RANK.AVG(P59,P$5:P$92,'Market Summary'!$Q$1),"")</f>
        <v/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</v>
      </c>
      <c r="L59" s="28">
        <f t="shared" si="12"/>
        <v>65</v>
      </c>
      <c r="M59" s="28"/>
      <c r="N59" s="33" t="s">
        <v>72</v>
      </c>
      <c r="O59" s="55">
        <f>IFERROR(VLOOKUP(N59,'[1]Valuation Sheet'!$B:$W,7,FALSE),"")</f>
        <v>0.5</v>
      </c>
      <c r="P59" s="51" t="str">
        <f>IFERROR(VLOOKUP(N59,'[1]Price List'!$B:$Y,MATCH("CLOSE",'[1]Price List'!$6:$6,0)-1,FALSE)/VLOOKUP(N59,'[1]Price List'!$B:$D,MATCH("PCLOSE",'[1]Price List'!$6:$6,0)-1,FALSE)-1,"")</f>
        <v/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 t="str">
        <f>IFERROR(_xlfn.RANK.AVG(P60,P$5:P$92,'Market Summary'!$Q$1),"")</f>
        <v/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 t="str">
        <f t="shared" si="3"/>
        <v/>
      </c>
      <c r="J60" s="28" t="str">
        <f t="shared" si="10"/>
        <v/>
      </c>
      <c r="K60" s="28" t="str">
        <f t="shared" si="11"/>
        <v/>
      </c>
      <c r="L60" s="28" t="str">
        <f t="shared" si="12"/>
        <v/>
      </c>
      <c r="M60" s="28"/>
      <c r="N60" s="33" t="s">
        <v>73</v>
      </c>
      <c r="O60" s="55" t="str">
        <f>IFERROR(VLOOKUP(N60,'[1]Valuation Sheet'!$B:$W,7,FALSE),"")</f>
        <v/>
      </c>
      <c r="P60" s="51" t="str">
        <f>IFERROR(VLOOKUP(N60,'[1]Price List'!$B:$Y,MATCH("CLOSE",'[1]Price List'!$6:$6,0)-1,FALSE)/VLOOKUP(N60,'[1]Price List'!$B:$D,MATCH("PCLOSE",'[1]Price List'!$6:$6,0)-1,FALSE)-1,"")</f>
        <v/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 t="str">
        <f>IFERROR(IF(VLOOKUP(N60,'[1]Valuation Sheet'!$B:$W,9,FALSE)&lt;0,"",VLOOKUP(N60,'[1]Valuation Sheet'!$B:$W,9,FALSE)),"")</f>
        <v/>
      </c>
      <c r="Y60" s="51" t="str">
        <f t="shared" si="8"/>
        <v/>
      </c>
      <c r="Z60" s="52" t="str">
        <f t="shared" si="9"/>
        <v/>
      </c>
      <c r="AA60" s="58" t="str">
        <f>IFERROR(VLOOKUP(N60,'[1]Valuation Sheet'!$B:$W,21,FALSE),"")</f>
        <v/>
      </c>
      <c r="AB60" s="59" t="str">
        <f>IFERROR(VLOOKUP(N60,'[1]Valuation Sheet'!$B:$W,17,FALSE),"")</f>
        <v/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2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61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1.46</v>
      </c>
      <c r="P62" s="51">
        <f>IFERROR(VLOOKUP(N62,'[1]Price List'!$B:$Y,MATCH("CLOSE",'[1]Price List'!$6:$6,0)-1,FALSE)/VLOOKUP(N62,'[1]Price List'!$B:$D,MATCH("PCLOSE",'[1]Price List'!$6:$6,0)-1,FALSE)-1,"")</f>
        <v>8.9552238805969964E-2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3.7069702291281148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4.4193622183668966</v>
      </c>
      <c r="AB62" s="59">
        <f>IFERROR(VLOOKUP(N62,'[1]Valuation Sheet'!$B:$W,17,FALSE),"")</f>
        <v>0.88387244367337936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30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41</v>
      </c>
      <c r="J64" s="28">
        <f t="shared" si="10"/>
        <v>23</v>
      </c>
      <c r="K64" s="28">
        <f t="shared" si="11"/>
        <v>41</v>
      </c>
      <c r="L64" s="28">
        <f t="shared" si="12"/>
        <v>38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30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49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54</v>
      </c>
      <c r="J66" s="28">
        <f t="shared" si="10"/>
        <v>45</v>
      </c>
      <c r="K66" s="28">
        <f t="shared" si="11"/>
        <v>35</v>
      </c>
      <c r="L66" s="28">
        <f t="shared" si="12"/>
        <v>58</v>
      </c>
      <c r="M66" s="28"/>
      <c r="N66" s="33" t="s">
        <v>79</v>
      </c>
      <c r="O66" s="55" t="str">
        <f>IFERROR(VLOOKUP(N66,'[1]Valuation Sheet'!$B:$W,7,FALSE),"")</f>
        <v>4.30</v>
      </c>
      <c r="P66" s="51">
        <f>IFERROR(VLOOKUP(N66,'[1]Price List'!$B:$Y,MATCH("CLOSE",'[1]Price List'!$6:$6,0)-1,FALSE)/VLOOKUP(N66,'[1]Price List'!$B:$D,MATCH("PCLOSE",'[1]Price List'!$6:$6,0)-1,FALSE)-1,"")</f>
        <v>5.1344743276283689E-2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17.78952763142815</v>
      </c>
      <c r="Y66" s="51">
        <f t="shared" si="8"/>
        <v>0.13014551351351314</v>
      </c>
      <c r="Z66" s="52">
        <f t="shared" si="9"/>
        <v>4.8470930232558142E-2</v>
      </c>
      <c r="AA66" s="58">
        <f>IFERROR(VLOOKUP(N66,'[1]Valuation Sheet'!$B:$W,21,FALSE),"")</f>
        <v>-0.23495182125440983</v>
      </c>
      <c r="AB66" s="59">
        <f>IFERROR(VLOOKUP(N66,'[1]Valuation Sheet'!$B:$W,17,FALSE),"")</f>
        <v>-4.69903642508821E-2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8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0.64</v>
      </c>
      <c r="P68" s="51">
        <f>IFERROR(VLOOKUP(N68,'[1]Price List'!$B:$Y,MATCH("CLOSE",'[1]Price List'!$6:$6,0)-1,FALSE)/VLOOKUP(N68,'[1]Price List'!$B:$D,MATCH("PCLOSE",'[1]Price List'!$6:$6,0)-1,FALSE)-1,"")</f>
        <v>1.5873015873015817E-2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0.94534700067116417</v>
      </c>
      <c r="Y68" s="51">
        <f t="shared" si="8"/>
        <v>0.73350742447516559</v>
      </c>
      <c r="Z68" s="52">
        <f t="shared" si="9"/>
        <v>7.8164062499999992E-2</v>
      </c>
      <c r="AA68" s="58">
        <f>IFERROR(VLOOKUP(N68,'[1]Valuation Sheet'!$B:$W,21,FALSE),"")</f>
        <v>6.1700450830301703</v>
      </c>
      <c r="AB68" s="59">
        <f>IFERROR(VLOOKUP(N68,'[1]Valuation Sheet'!$B:$W,17,FALSE),"")</f>
        <v>1.2340090166060342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66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11</v>
      </c>
      <c r="J69" s="28">
        <f t="shared" si="10"/>
        <v>15</v>
      </c>
      <c r="K69" s="28">
        <f t="shared" si="11"/>
        <v>6</v>
      </c>
      <c r="L69" s="28">
        <f t="shared" si="12"/>
        <v>17</v>
      </c>
      <c r="M69" s="28"/>
      <c r="N69" s="33" t="s">
        <v>82</v>
      </c>
      <c r="O69" s="55" t="str">
        <f>IFERROR(VLOOKUP(N69,'[1]Valuation Sheet'!$B:$W,7,FALSE),"")</f>
        <v>0.34</v>
      </c>
      <c r="P69" s="51">
        <f>IFERROR(VLOOKUP(N69,'[1]Price List'!$B:$Y,MATCH("CLOSE",'[1]Price List'!$6:$6,0)-1,FALSE)/VLOOKUP(N69,'[1]Price List'!$B:$D,MATCH("PCLOSE",'[1]Price List'!$6:$6,0)-1,FALSE)-1,"")</f>
        <v>-8.108108108108103E-2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3.222785393220962</v>
      </c>
      <c r="Y69" s="51">
        <f t="shared" si="8"/>
        <v>0.29011893281902879</v>
      </c>
      <c r="Z69" s="52">
        <f t="shared" ref="Z69:Z92" si="13">IFERROR(AC69/O69,"")</f>
        <v>0.11761764705882352</v>
      </c>
      <c r="AA69" s="58">
        <f>IFERROR(VLOOKUP(N69,'[1]Valuation Sheet'!$B:$W,21,FALSE),"")</f>
        <v>2.2298194611519229</v>
      </c>
      <c r="AB69" s="59">
        <f>IFERROR(VLOOKUP(N69,'[1]Valuation Sheet'!$B:$W,17,FALSE),"")</f>
        <v>0.44596389223038457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30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19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20</v>
      </c>
      <c r="L70" s="28">
        <f t="shared" ref="L70:L92" si="19">IFERROR(_xlfn.RANK.AVG(AA70,AA$5:AA$92,0),"")</f>
        <v>21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27</v>
      </c>
      <c r="J71" s="28" t="str">
        <f t="shared" si="17"/>
        <v/>
      </c>
      <c r="K71" s="28">
        <f t="shared" si="18"/>
        <v>24</v>
      </c>
      <c r="L71" s="28">
        <f t="shared" si="19"/>
        <v>23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1.9607843137254832E-2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 t="str">
        <f>IFERROR(_xlfn.RANK.AVG(P72,P$5:P$92,'Market Summary'!$Q$1),"")</f>
        <v/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 t="str">
        <f t="shared" si="16"/>
        <v/>
      </c>
      <c r="J72" s="28">
        <f t="shared" si="17"/>
        <v>40</v>
      </c>
      <c r="K72" s="28">
        <f t="shared" si="18"/>
        <v>45</v>
      </c>
      <c r="L72" s="28" t="str">
        <f t="shared" si="19"/>
        <v/>
      </c>
      <c r="M72" s="28"/>
      <c r="N72" s="33" t="s">
        <v>85</v>
      </c>
      <c r="O72" s="55">
        <f>IFERROR(VLOOKUP(N72,'[1]Valuation Sheet'!$B:$W,7,FALSE),1.65)</f>
        <v>1.65</v>
      </c>
      <c r="P72" s="51" t="str">
        <f>IFERROR(VLOOKUP(N72,'[1]Price List'!$B:$Y,MATCH("CLOSE",'[1]Price List'!$6:$6,0)-1,FALSE)/VLOOKUP(N72,'[1]Price List'!$B:$D,MATCH("PCLOSE",'[1]Price List'!$6:$6,0)-1,FALSE)-1,"")</f>
        <v/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 t="str">
        <f>IFERROR(IF(VLOOKUP(N72,'[1]Valuation Sheet'!$B:$W,9,FALSE)&lt;0,"",VLOOKUP(N72,'[1]Valuation Sheet'!$B:$W,9,FALSE)),"")</f>
        <v/>
      </c>
      <c r="Y72" s="51">
        <f t="shared" si="21"/>
        <v>0.14327746031746033</v>
      </c>
      <c r="Z72" s="52">
        <f t="shared" si="13"/>
        <v>3.6400000000000009E-2</v>
      </c>
      <c r="AA72" s="58" t="str">
        <f>IFERROR(VLOOKUP(N72,'[1]Valuation Sheet'!$B:$W,21,FALSE),"")</f>
        <v/>
      </c>
      <c r="AB72" s="59" t="str">
        <f>IFERROR(VLOOKUP(N72,'[1]Valuation Sheet'!$B:$W,17,FALSE),"")</f>
        <v/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1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17</v>
      </c>
      <c r="L73" s="28">
        <f t="shared" si="19"/>
        <v>6</v>
      </c>
      <c r="M73" s="28"/>
      <c r="N73" s="33" t="s">
        <v>86</v>
      </c>
      <c r="O73" s="55" t="str">
        <f>IFERROR(VLOOKUP(N73,'[1]Valuation Sheet'!$B:$W,7,FALSE),"")</f>
        <v>0.22</v>
      </c>
      <c r="P73" s="51">
        <f>IFERROR(VLOOKUP(N73,'[1]Price List'!$B:$Y,MATCH("CLOSE",'[1]Price List'!$6:$6,0)-1,FALSE)/VLOOKUP(N73,'[1]Price List'!$B:$D,MATCH("PCLOSE",'[1]Price List'!$6:$6,0)-1,FALSE)-1,"")</f>
        <v>9.9999999999999867E-2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1.3920135266402875</v>
      </c>
      <c r="Y73" s="51">
        <f t="shared" si="21"/>
        <v>0.39765502834974709</v>
      </c>
      <c r="Z73" s="52">
        <f t="shared" si="13"/>
        <v>9.0872727272727272E-2</v>
      </c>
      <c r="AA73" s="58">
        <f>IFERROR(VLOOKUP(N73,'[1]Valuation Sheet'!$B:$W,21,FALSE),"")</f>
        <v>4.3426664534046404</v>
      </c>
      <c r="AB73" s="59">
        <f>IFERROR(VLOOKUP(N73,'[1]Valuation Sheet'!$B:$W,17,FALSE),"")</f>
        <v>0.86853329068092799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30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37</v>
      </c>
      <c r="J74" s="28">
        <f t="shared" si="17"/>
        <v>25</v>
      </c>
      <c r="K74" s="28">
        <f t="shared" si="18"/>
        <v>39</v>
      </c>
      <c r="L74" s="28">
        <f t="shared" si="19"/>
        <v>44</v>
      </c>
      <c r="M74" s="28"/>
      <c r="N74" s="33" t="s">
        <v>87</v>
      </c>
      <c r="O74" s="55" t="str">
        <f>IFERROR(VLOOKUP(N74,'[1]Valuation Sheet'!$B:$W,7,FALSE),"")</f>
        <v>2.15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5.9905158747995122</v>
      </c>
      <c r="Y74" s="51">
        <f t="shared" si="21"/>
        <v>0.18545163170163168</v>
      </c>
      <c r="Z74" s="52">
        <f t="shared" si="13"/>
        <v>4.4713953488372093E-2</v>
      </c>
      <c r="AA74" s="58">
        <f>IFERROR(VLOOKUP(N74,'[1]Valuation Sheet'!$B:$W,21,FALSE),"")</f>
        <v>0.41942741173260178</v>
      </c>
      <c r="AB74" s="59">
        <f>IFERROR(VLOOKUP(N74,'[1]Valuation Sheet'!$B:$W,17,FALSE),"")</f>
        <v>8.3885482346520268E-2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30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51</v>
      </c>
      <c r="J75" s="28">
        <f t="shared" si="17"/>
        <v>30</v>
      </c>
      <c r="K75" s="28">
        <f t="shared" si="18"/>
        <v>61</v>
      </c>
      <c r="L75" s="28">
        <f t="shared" si="19"/>
        <v>48</v>
      </c>
      <c r="M75" s="28"/>
      <c r="N75" s="33" t="s">
        <v>88</v>
      </c>
      <c r="O75" s="55" t="str">
        <f>IFERROR(VLOOKUP(N75,'[1]Valuation Sheet'!$B:$W,7,FALSE),"")</f>
        <v>0.45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10.864532457641349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0.31190350223694163</v>
      </c>
      <c r="AB75" s="59">
        <f>IFERROR(VLOOKUP(N75,'[1]Valuation Sheet'!$B:$W,17,FALSE),"")</f>
        <v>6.2380700447388415E-2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30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8</v>
      </c>
      <c r="J76" s="28">
        <f t="shared" si="17"/>
        <v>20</v>
      </c>
      <c r="K76" s="28">
        <f t="shared" si="18"/>
        <v>61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30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21</v>
      </c>
      <c r="J77" s="28">
        <f t="shared" si="17"/>
        <v>24</v>
      </c>
      <c r="K77" s="28">
        <f t="shared" si="18"/>
        <v>61</v>
      </c>
      <c r="L77" s="28">
        <f t="shared" si="19"/>
        <v>18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62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26</v>
      </c>
      <c r="J78" s="28">
        <f t="shared" si="17"/>
        <v>51</v>
      </c>
      <c r="K78" s="28">
        <f t="shared" si="18"/>
        <v>61</v>
      </c>
      <c r="L78" s="28">
        <f t="shared" si="19"/>
        <v>25</v>
      </c>
      <c r="M78" s="28"/>
      <c r="N78" s="33" t="s">
        <v>91</v>
      </c>
      <c r="O78" s="55" t="str">
        <f>IFERROR(VLOOKUP(N78,'[1]Valuation Sheet'!$B:$W,7,FALSE),"")</f>
        <v>0.39</v>
      </c>
      <c r="P78" s="51">
        <f>IFERROR(VLOOKUP(N78,'[1]Price List'!$B:$Y,MATCH("CLOSE",'[1]Price List'!$6:$6,0)-1,FALSE)/VLOOKUP(N78,'[1]Price List'!$B:$D,MATCH("PCLOSE",'[1]Price List'!$6:$6,0)-1,FALSE)-1,"")</f>
        <v>-2.5000000000000022E-2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5.0322807255214803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1.6776318754371151</v>
      </c>
      <c r="AB78" s="59">
        <f>IFERROR(VLOOKUP(N78,'[1]Valuation Sheet'!$B:$W,17,FALSE),"")</f>
        <v>0.33552637508742311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30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34</v>
      </c>
      <c r="J80" s="28">
        <f t="shared" si="17"/>
        <v>37</v>
      </c>
      <c r="K80" s="28">
        <f t="shared" si="18"/>
        <v>14</v>
      </c>
      <c r="L80" s="28">
        <f t="shared" si="19"/>
        <v>36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56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6</v>
      </c>
      <c r="J81" s="28">
        <f t="shared" si="17"/>
        <v>18</v>
      </c>
      <c r="K81" s="28">
        <f t="shared" si="18"/>
        <v>5</v>
      </c>
      <c r="L81" s="28">
        <f t="shared" si="19"/>
        <v>9</v>
      </c>
      <c r="M81" s="28"/>
      <c r="N81" s="33" t="s">
        <v>94</v>
      </c>
      <c r="O81" s="55" t="str">
        <f>IFERROR(VLOOKUP(N81,'[1]Valuation Sheet'!$B:$W,7,FALSE),"")</f>
        <v>3.30</v>
      </c>
      <c r="P81" s="51">
        <f>IFERROR(VLOOKUP(N81,'[1]Price List'!$B:$Y,MATCH("CLOSE",'[1]Price List'!$6:$6,0)-1,FALSE)/VLOOKUP(N81,'[1]Price List'!$B:$D,MATCH("PCLOSE",'[1]Price List'!$6:$6,0)-1,FALSE)-1,"")</f>
        <v>-1.4925373134328401E-2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2.3329647139070668</v>
      </c>
      <c r="Y81" s="51">
        <f t="shared" si="21"/>
        <v>0.23168679678530338</v>
      </c>
      <c r="Z81" s="52">
        <f t="shared" si="13"/>
        <v>0.12116363636363636</v>
      </c>
      <c r="AA81" s="58">
        <f>IFERROR(VLOOKUP(N81,'[1]Valuation Sheet'!$B:$W,21,FALSE),"")</f>
        <v>3.1545896055095817</v>
      </c>
      <c r="AB81" s="59">
        <f>IFERROR(VLOOKUP(N81,'[1]Valuation Sheet'!$B:$W,17,FALSE),"")</f>
        <v>0.63091792110191625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30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15</v>
      </c>
      <c r="J82" s="28">
        <f t="shared" si="17"/>
        <v>60</v>
      </c>
      <c r="K82" s="28">
        <f t="shared" si="18"/>
        <v>61</v>
      </c>
      <c r="L82" s="28">
        <f t="shared" si="19"/>
        <v>16</v>
      </c>
      <c r="M82" s="28"/>
      <c r="N82" s="33" t="s">
        <v>95</v>
      </c>
      <c r="O82" s="55" t="str">
        <f>IFERROR(VLOOKUP(N82,'[1]Valuation Sheet'!$B:$W,7,FALSE),"")</f>
        <v>18.00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3.4463468552894478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2.2709336300027845</v>
      </c>
      <c r="AB82" s="59">
        <f>IFERROR(VLOOKUP(N82,'[1]Valuation Sheet'!$B:$W,17,FALSE),"")</f>
        <v>0.45418672600055698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30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38</v>
      </c>
      <c r="J83" s="28">
        <f t="shared" si="17"/>
        <v>31</v>
      </c>
      <c r="K83" s="28">
        <f t="shared" si="18"/>
        <v>34</v>
      </c>
      <c r="L83" s="28">
        <f t="shared" si="19"/>
        <v>50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30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32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55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</v>
      </c>
      <c r="L85" s="28">
        <f t="shared" si="19"/>
        <v>20</v>
      </c>
      <c r="M85" s="28"/>
      <c r="N85" s="33" t="s">
        <v>98</v>
      </c>
      <c r="O85" s="55" t="str">
        <f>IFERROR(VLOOKUP(N85,'[1]Valuation Sheet'!$B:$W,7,FALSE),"")</f>
        <v>3.85</v>
      </c>
      <c r="P85" s="51">
        <f>IFERROR(VLOOKUP(N85,'[1]Price List'!$B:$Y,MATCH("CLOSE",'[1]Price List'!$6:$6,0)-1,FALSE)/VLOOKUP(N85,'[1]Price List'!$B:$D,MATCH("PCLOSE",'[1]Price List'!$6:$6,0)-1,FALSE)-1,"")</f>
        <v>-1.2820512820512775E-2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1.9282675628807655</v>
      </c>
      <c r="AB85" s="59">
        <f>IFERROR(VLOOKUP(N85,'[1]Valuation Sheet'!$B:$W,17,FALSE),"")</f>
        <v>0.3856535125761531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30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48</v>
      </c>
      <c r="J86" s="28">
        <f t="shared" si="17"/>
        <v>34</v>
      </c>
      <c r="K86" s="28">
        <f t="shared" si="18"/>
        <v>44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490.00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8.8535467618199544</v>
      </c>
      <c r="Y86" s="51">
        <f t="shared" si="21"/>
        <v>0.15884867899304372</v>
      </c>
      <c r="Z86" s="52">
        <f t="shared" si="13"/>
        <v>3.6928571428571429E-2</v>
      </c>
      <c r="AA86" s="58">
        <f>IFERROR(VLOOKUP(N86,'[1]Valuation Sheet'!$B:$W,21,FALSE),"")</f>
        <v>0.70676964630087635</v>
      </c>
      <c r="AB86" s="59">
        <f>IFERROR(VLOOKUP(N86,'[1]Valuation Sheet'!$B:$W,17,FALSE),"")</f>
        <v>0.14135392926017532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30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2</v>
      </c>
      <c r="L87" s="28">
        <f t="shared" si="19"/>
        <v>35</v>
      </c>
      <c r="M87" s="28"/>
      <c r="N87" s="33" t="s">
        <v>100</v>
      </c>
      <c r="O87" s="55" t="str">
        <f>IFERROR(VLOOKUP(N87,'[1]Valuation Sheet'!$B:$W,7,FALSE),"")</f>
        <v>114.80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3.8118315052410869</v>
      </c>
      <c r="Y87" s="51">
        <f t="shared" si="21"/>
        <v>0.18050418414367975</v>
      </c>
      <c r="Z87" s="52">
        <f t="shared" si="13"/>
        <v>0.14802439024390246</v>
      </c>
      <c r="AA87" s="58">
        <f>IFERROR(VLOOKUP(N87,'[1]Valuation Sheet'!$B:$W,21,FALSE),"")</f>
        <v>0.83995924745267891</v>
      </c>
      <c r="AB87" s="59">
        <f>IFERROR(VLOOKUP(N87,'[1]Valuation Sheet'!$B:$W,17,FALSE),"")</f>
        <v>0.16799184949053592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30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64</v>
      </c>
      <c r="J89" s="28">
        <f t="shared" si="17"/>
        <v>11</v>
      </c>
      <c r="K89" s="28">
        <f t="shared" si="18"/>
        <v>11</v>
      </c>
      <c r="L89" s="28">
        <f t="shared" si="19"/>
        <v>30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30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17</v>
      </c>
      <c r="J90" s="28">
        <f t="shared" si="17"/>
        <v>16</v>
      </c>
      <c r="K90" s="28">
        <f t="shared" si="18"/>
        <v>22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30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9</v>
      </c>
      <c r="J92" s="28">
        <f t="shared" si="17"/>
        <v>2</v>
      </c>
      <c r="K92" s="28">
        <f t="shared" si="18"/>
        <v>61</v>
      </c>
      <c r="L92" s="28">
        <f t="shared" si="19"/>
        <v>4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2019-08-14T13:38:20Z</dcterms:modified>
</cp:coreProperties>
</file>