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F3BBC2E2-5B74-4A46-9D7C-BB74C755F3AE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M6" i="2" s="1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<sst xmlns="http://schemas.openxmlformats.org/spreadsheetml/2006/main" count="138" uniqueCount="115">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</sst>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-0.16257793830602091</v>
          </cell>
          <cell r="H5" t="str">
            <v>0.44</v>
          </cell>
          <cell r="I5" t="str">
            <v>OVERPRICED</v>
          </cell>
          <cell r="J5">
            <v>-12.417257251189453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-3.2756203905307091E-2</v>
          </cell>
          <cell r="O5">
            <v>0.42558727028166488</v>
          </cell>
          <cell r="P5">
            <v>-6.5512407810614071E-2</v>
          </cell>
          <cell r="Q5">
            <v>0.4111745405633298</v>
          </cell>
          <cell r="R5">
            <v>-0.13102481562122825</v>
          </cell>
          <cell r="S5">
            <v>0.38234908112665955</v>
          </cell>
          <cell r="T5">
            <v>-0.2620496312424565</v>
          </cell>
          <cell r="U5">
            <v>0.32469816225331916</v>
          </cell>
          <cell r="V5">
            <v>-0.65512407810614115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1.1591594521992299E-2</v>
          </cell>
          <cell r="H10" t="str">
            <v>2.57</v>
          </cell>
          <cell r="I10" t="str">
            <v>FAIRLY PRICED</v>
          </cell>
          <cell r="J10">
            <v>5.3629423701488781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4.7499767413274885E-2</v>
          </cell>
          <cell r="O10">
            <v>2.6920744022521164</v>
          </cell>
          <cell r="P10">
            <v>9.4999534826549548E-2</v>
          </cell>
          <cell r="Q10">
            <v>2.814148804504232</v>
          </cell>
          <cell r="R10">
            <v>0.18999906965309932</v>
          </cell>
          <cell r="S10">
            <v>3.058297609008465</v>
          </cell>
          <cell r="T10">
            <v>0.37999813930619863</v>
          </cell>
          <cell r="U10">
            <v>3.5465952180169302</v>
          </cell>
          <cell r="V10">
            <v>0.94999534826549636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0.21251723417024521</v>
          </cell>
          <cell r="H12" t="str">
            <v>6.55</v>
          </cell>
          <cell r="I12" t="str">
            <v>UNDERPRICED</v>
          </cell>
          <cell r="J12">
            <v>2.3331959777551408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0.14008474545705996</v>
          </cell>
          <cell r="O12">
            <v>7.4675550827437425</v>
          </cell>
          <cell r="P12">
            <v>0.28016949091411969</v>
          </cell>
          <cell r="Q12">
            <v>8.3851101654874842</v>
          </cell>
          <cell r="R12">
            <v>0.56033898182823938</v>
          </cell>
          <cell r="S12">
            <v>10.220220330974968</v>
          </cell>
          <cell r="T12">
            <v>1.1206779636564788</v>
          </cell>
          <cell r="U12">
            <v>13.890440661949935</v>
          </cell>
          <cell r="V12">
            <v>2.8016949091411973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0.10234941700075577</v>
          </cell>
          <cell r="H13" t="str">
            <v>8.45</v>
          </cell>
          <cell r="I13" t="str">
            <v>UNDERPRICED</v>
          </cell>
          <cell r="J13">
            <v>4.1423467236398164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8.9320268849568896E-2</v>
          </cell>
          <cell r="O13">
            <v>9.2047562717788569</v>
          </cell>
          <cell r="P13">
            <v>0.17864053769913779</v>
          </cell>
          <cell r="Q13">
            <v>9.9595125435577128</v>
          </cell>
          <cell r="R13">
            <v>0.35728107539827536</v>
          </cell>
          <cell r="S13">
            <v>11.469025087115426</v>
          </cell>
          <cell r="T13">
            <v>0.71456215079655072</v>
          </cell>
          <cell r="U13">
            <v>14.488050174230853</v>
          </cell>
          <cell r="V13">
            <v>1.7864053769913766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0.15744547944572548</v>
          </cell>
          <cell r="H14" t="str">
            <v>5.60</v>
          </cell>
          <cell r="I14" t="str">
            <v>UNDERPRICED</v>
          </cell>
          <cell r="J14">
            <v>3.2772041070768325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0.11470810755794192</v>
          </cell>
          <cell r="O14">
            <v>6.2423654023244746</v>
          </cell>
          <cell r="P14">
            <v>0.22941621511588384</v>
          </cell>
          <cell r="Q14">
            <v>6.8847308046489495</v>
          </cell>
          <cell r="R14">
            <v>0.45883243023176745</v>
          </cell>
          <cell r="S14">
            <v>8.1694616092978976</v>
          </cell>
          <cell r="T14">
            <v>0.91766486046353513</v>
          </cell>
          <cell r="U14">
            <v>10.738923218595795</v>
          </cell>
          <cell r="V14">
            <v>2.2941621511588375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0.46258444535247401</v>
          </cell>
          <cell r="H15" t="str">
            <v>1.65</v>
          </cell>
          <cell r="I15" t="str">
            <v>UNDERPRICED</v>
          </cell>
          <cell r="J15">
            <v>2.2202307674691513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0.25531377893087992</v>
          </cell>
          <cell r="O15">
            <v>2.0712677352359519</v>
          </cell>
          <cell r="P15">
            <v>0.51062755786175962</v>
          </cell>
          <cell r="Q15">
            <v>2.4925354704719034</v>
          </cell>
          <cell r="R15">
            <v>1.0212551157235192</v>
          </cell>
          <cell r="S15">
            <v>3.3350709409438064</v>
          </cell>
          <cell r="T15">
            <v>2.0425102314470385</v>
          </cell>
          <cell r="U15">
            <v>5.0201418818876133</v>
          </cell>
          <cell r="V15">
            <v>5.1062755786175957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-5.2792314506128223E-2</v>
          </cell>
          <cell r="H17" t="str">
            <v>28.45</v>
          </cell>
          <cell r="I17" t="str">
            <v>OVERPRICED</v>
          </cell>
          <cell r="J17">
            <v>5.3246329346869601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1.7832160958582977E-2</v>
          </cell>
          <cell r="O17">
            <v>28.957324979271686</v>
          </cell>
          <cell r="P17">
            <v>3.5664321917165953E-2</v>
          </cell>
          <cell r="Q17">
            <v>29.464649958543372</v>
          </cell>
          <cell r="R17">
            <v>7.1328643834331906E-2</v>
          </cell>
          <cell r="S17">
            <v>30.479299917086742</v>
          </cell>
          <cell r="T17">
            <v>0.14265728766866403</v>
          </cell>
          <cell r="U17">
            <v>32.508599834173488</v>
          </cell>
          <cell r="V17">
            <v>0.35664321917165975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0.2269416811203821</v>
          </cell>
          <cell r="H20" t="str">
            <v>5.70</v>
          </cell>
          <cell r="I20" t="str">
            <v>UNDERPRICED</v>
          </cell>
          <cell r="J20">
            <v>2.265326535034053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0.14673141885578644</v>
          </cell>
          <cell r="O20">
            <v>6.5363690874779827</v>
          </cell>
          <cell r="P20">
            <v>0.29346283771157289</v>
          </cell>
          <cell r="Q20">
            <v>7.3727381749559653</v>
          </cell>
          <cell r="R20">
            <v>0.58692567542314578</v>
          </cell>
          <cell r="S20">
            <v>9.0454763499119313</v>
          </cell>
          <cell r="T20">
            <v>1.1738513508462916</v>
          </cell>
          <cell r="U20">
            <v>12.390952699823861</v>
          </cell>
          <cell r="V20">
            <v>2.9346283771157293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3.0163167107819522E-2</v>
          </cell>
          <cell r="H22" t="str">
            <v>0.62</v>
          </cell>
          <cell r="I22" t="str">
            <v>FAIRLY PRICED</v>
          </cell>
          <cell r="J22">
            <v>7.1906450231125874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5.6057404174354675E-2</v>
          </cell>
          <cell r="O22">
            <v>0.65475559058809985</v>
          </cell>
          <cell r="P22">
            <v>0.11211480834870935</v>
          </cell>
          <cell r="Q22">
            <v>0.68951118117619981</v>
          </cell>
          <cell r="R22">
            <v>0.2242296166974187</v>
          </cell>
          <cell r="S22">
            <v>0.75902236235239962</v>
          </cell>
          <cell r="T22">
            <v>0.4484592333948374</v>
          </cell>
          <cell r="U22">
            <v>0.89804472470479924</v>
          </cell>
          <cell r="V22">
            <v>1.1211480834870935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6.7584372148674146E-2</v>
          </cell>
          <cell r="H23" t="str">
            <v>18.50</v>
          </cell>
          <cell r="I23" t="str">
            <v>UNDERPRICED</v>
          </cell>
          <cell r="J23">
            <v>3.278381035370789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7.3300805529924906E-2</v>
          </cell>
          <cell r="O23">
            <v>19.856064902303611</v>
          </cell>
          <cell r="P23">
            <v>0.14660161105984981</v>
          </cell>
          <cell r="Q23">
            <v>21.212129804607223</v>
          </cell>
          <cell r="R23">
            <v>0.29320322211969962</v>
          </cell>
          <cell r="S23">
            <v>23.924259609214442</v>
          </cell>
          <cell r="T23">
            <v>0.58640644423939947</v>
          </cell>
          <cell r="U23">
            <v>29.348519218428891</v>
          </cell>
          <cell r="V23">
            <v>1.4660161105984986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-0.16224228868786722</v>
          </cell>
          <cell r="H27" t="str">
            <v>12.50</v>
          </cell>
          <cell r="I27" t="str">
            <v>OVERPRICED</v>
          </cell>
          <cell r="J27">
            <v>38.958101088052473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-3.2601539161765336E-2</v>
          </cell>
          <cell r="O27">
            <v>12.092480760477933</v>
          </cell>
          <cell r="P27">
            <v>-6.5203078323530561E-2</v>
          </cell>
          <cell r="Q27">
            <v>11.684961520955868</v>
          </cell>
          <cell r="R27">
            <v>-0.13040615664706112</v>
          </cell>
          <cell r="S27">
            <v>10.869923041911736</v>
          </cell>
          <cell r="T27">
            <v>-0.26081231329412224</v>
          </cell>
          <cell r="U27">
            <v>9.2398460838234726</v>
          </cell>
          <cell r="V27">
            <v>-0.65203078323530561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-0.12528967524427387</v>
          </cell>
          <cell r="H28" t="str">
            <v>60.00</v>
          </cell>
          <cell r="I28" t="str">
            <v>OVERPRICED</v>
          </cell>
          <cell r="J28">
            <v>11.252150794844361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-1.5574061183718624E-2</v>
          </cell>
          <cell r="O28">
            <v>59.065556328976882</v>
          </cell>
          <cell r="P28">
            <v>-3.1148122367437248E-2</v>
          </cell>
          <cell r="Q28">
            <v>58.131112657953764</v>
          </cell>
          <cell r="R28">
            <v>-6.2296244734874495E-2</v>
          </cell>
          <cell r="S28">
            <v>56.262225315907529</v>
          </cell>
          <cell r="T28">
            <v>-0.12459248946974888</v>
          </cell>
          <cell r="U28">
            <v>52.524450631815064</v>
          </cell>
          <cell r="V28">
            <v>-0.31148122367437225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-2.9575668193181404E-2</v>
          </cell>
          <cell r="H30" t="str">
            <v>11.60</v>
          </cell>
          <cell r="I30" t="str">
            <v>FAIRLY PRICED</v>
          </cell>
          <cell r="J30">
            <v>47.748801704795213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2.8530211704607789E-2</v>
          </cell>
          <cell r="O30">
            <v>11.93095045577345</v>
          </cell>
          <cell r="P30">
            <v>5.7060423409215577E-2</v>
          </cell>
          <cell r="Q30">
            <v>12.261900911546901</v>
          </cell>
          <cell r="R30">
            <v>0.11412084681843115</v>
          </cell>
          <cell r="S30">
            <v>12.9238018230938</v>
          </cell>
          <cell r="T30">
            <v>0.22824169363686231</v>
          </cell>
          <cell r="U30">
            <v>14.247603646187603</v>
          </cell>
          <cell r="V30">
            <v>0.57060423409215577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-0.12749436678092058</v>
          </cell>
          <cell r="H32" t="str">
            <v>14.40</v>
          </cell>
          <cell r="I32" t="str">
            <v>OVERPRICED</v>
          </cell>
          <cell r="J32">
            <v>17.582503492029787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-1.6589965962576558E-2</v>
          </cell>
          <cell r="O32">
            <v>14.161104490138898</v>
          </cell>
          <cell r="P32">
            <v>-3.3179931925153117E-2</v>
          </cell>
          <cell r="Q32">
            <v>13.922208980277796</v>
          </cell>
          <cell r="R32">
            <v>-6.6359863850306344E-2</v>
          </cell>
          <cell r="S32">
            <v>13.444417960555588</v>
          </cell>
          <cell r="T32">
            <v>-0.13271972770061269</v>
          </cell>
          <cell r="U32">
            <v>12.488835921111178</v>
          </cell>
          <cell r="V32">
            <v>-0.33179931925153172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9.4819106918404922E-2</v>
          </cell>
          <cell r="H40" t="str">
            <v>1.01</v>
          </cell>
          <cell r="I40" t="str">
            <v>UNDERPRICED</v>
          </cell>
          <cell r="J40">
            <v>5.1887534466868441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8.5850360306000795E-2</v>
          </cell>
          <cell r="O40">
            <v>1.0967088639090607</v>
          </cell>
          <cell r="P40">
            <v>0.17170072061200159</v>
          </cell>
          <cell r="Q40">
            <v>1.1834177278181217</v>
          </cell>
          <cell r="R40">
            <v>0.34340144122400318</v>
          </cell>
          <cell r="S40">
            <v>1.3568354556362432</v>
          </cell>
          <cell r="T40">
            <v>0.68680288244800658</v>
          </cell>
          <cell r="U40">
            <v>1.7036709112724866</v>
          </cell>
          <cell r="V40">
            <v>1.7170072061200163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0.29000247289012127</v>
          </cell>
          <cell r="H41" t="str">
            <v>5.85</v>
          </cell>
          <cell r="I41" t="str">
            <v>UNDERPRICED</v>
          </cell>
          <cell r="J41">
            <v>3.2784129921925014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0.17578934312889594</v>
          </cell>
          <cell r="O41">
            <v>6.8783676573040404</v>
          </cell>
          <cell r="P41">
            <v>0.35157868625779165</v>
          </cell>
          <cell r="Q41">
            <v>7.9067353146080803</v>
          </cell>
          <cell r="R41">
            <v>0.70315737251558308</v>
          </cell>
          <cell r="S41">
            <v>9.963470629216161</v>
          </cell>
          <cell r="T41">
            <v>1.4063147450311666</v>
          </cell>
          <cell r="U41">
            <v>14.076941258432324</v>
          </cell>
          <cell r="V41">
            <v>3.5157868625779169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18.10</v>
          </cell>
          <cell r="I44" t="str">
            <v>FAIRLY PRICED</v>
          </cell>
          <cell r="J44">
            <v>5.1684914019780139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4.8030959429136377E-2</v>
          </cell>
          <cell r="O44">
            <v>18.96936036566737</v>
          </cell>
          <cell r="P44">
            <v>9.6061918858272533E-2</v>
          </cell>
          <cell r="Q44">
            <v>19.838720731334735</v>
          </cell>
          <cell r="R44">
            <v>0.19212383771654507</v>
          </cell>
          <cell r="S44">
            <v>21.577441462669466</v>
          </cell>
          <cell r="T44">
            <v>0.38424767543309035</v>
          </cell>
          <cell r="U44">
            <v>25.054882925338937</v>
          </cell>
          <cell r="V44">
            <v>0.96061918858272577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-8.1966766280005252E-2</v>
          </cell>
          <cell r="H46" t="str">
            <v>1.50</v>
          </cell>
          <cell r="I46" t="str">
            <v>OVERPRICED</v>
          </cell>
          <cell r="J46">
            <v>7.3154245251068595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4.3887996152893738E-3</v>
          </cell>
          <cell r="O46">
            <v>1.5065831994229342</v>
          </cell>
          <cell r="P46">
            <v>8.7775992305787476E-3</v>
          </cell>
          <cell r="Q46">
            <v>1.5131663988458681</v>
          </cell>
          <cell r="R46">
            <v>1.7555198461157273E-2</v>
          </cell>
          <cell r="S46">
            <v>1.5263327976917358</v>
          </cell>
          <cell r="T46">
            <v>3.5110396922314768E-2</v>
          </cell>
          <cell r="U46">
            <v>1.552665595383472</v>
          </cell>
          <cell r="V46">
            <v>8.777599230578681E-2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-0.17352555640551573</v>
          </cell>
          <cell r="H49" t="str">
            <v>17.95</v>
          </cell>
          <cell r="I49" t="str">
            <v>OVERPRICED</v>
          </cell>
          <cell r="J49">
            <v>730.77708789325766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-3.7800781506990511E-2</v>
          </cell>
          <cell r="O49">
            <v>17.271475971949521</v>
          </cell>
          <cell r="P49">
            <v>-7.5601563013980688E-2</v>
          </cell>
          <cell r="Q49">
            <v>16.592951943899045</v>
          </cell>
          <cell r="R49">
            <v>-0.1512031260279616</v>
          </cell>
          <cell r="S49">
            <v>15.235903887798088</v>
          </cell>
          <cell r="T49">
            <v>-0.30240625205592309</v>
          </cell>
          <cell r="U49">
            <v>12.52180777559618</v>
          </cell>
          <cell r="V49">
            <v>-0.75601563013980766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-3.5346683357438867E-2</v>
          </cell>
          <cell r="H50" t="str">
            <v>10.60</v>
          </cell>
          <cell r="I50" t="str">
            <v>FAIRLY PRICED</v>
          </cell>
          <cell r="J50">
            <v>5.2127087281909947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2.5870972628855737E-2</v>
          </cell>
          <cell r="O50">
            <v>10.874232309865871</v>
          </cell>
          <cell r="P50">
            <v>5.1741945257711253E-2</v>
          </cell>
          <cell r="Q50">
            <v>11.148464619731739</v>
          </cell>
          <cell r="R50">
            <v>0.10348389051542251</v>
          </cell>
          <cell r="S50">
            <v>11.696929239463477</v>
          </cell>
          <cell r="T50">
            <v>0.20696778103084523</v>
          </cell>
          <cell r="U50">
            <v>12.793858478926959</v>
          </cell>
          <cell r="V50">
            <v>0.51741945257711297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8.9547560620005531E-2</v>
          </cell>
          <cell r="H51" t="str">
            <v>14.85</v>
          </cell>
          <cell r="I51" t="str">
            <v>UNDERPRICED</v>
          </cell>
          <cell r="J51">
            <v>4.997304438968353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8.3421272613914743E-2</v>
          </cell>
          <cell r="O51">
            <v>16.088805898316632</v>
          </cell>
          <cell r="P51">
            <v>0.16684254522782949</v>
          </cell>
          <cell r="Q51">
            <v>17.327611796633267</v>
          </cell>
          <cell r="R51">
            <v>0.33368509045565875</v>
          </cell>
          <cell r="S51">
            <v>19.805223593266533</v>
          </cell>
          <cell r="T51">
            <v>0.6673701809113175</v>
          </cell>
          <cell r="U51">
            <v>24.760447186533064</v>
          </cell>
          <cell r="V51">
            <v>1.6684254522782935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0.44350164117253466</v>
          </cell>
          <cell r="H52" t="str">
            <v>0.97</v>
          </cell>
          <cell r="I52" t="str">
            <v>UNDERPRICED</v>
          </cell>
          <cell r="J52">
            <v>4.7730843494739679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0.2465205706120881</v>
          </cell>
          <cell r="O52">
            <v>1.2091249534937254</v>
          </cell>
          <cell r="P52">
            <v>0.49304114122417642</v>
          </cell>
          <cell r="Q52">
            <v>1.448249906987451</v>
          </cell>
          <cell r="R52">
            <v>0.98608228244835283</v>
          </cell>
          <cell r="S52">
            <v>1.9264998139749021</v>
          </cell>
          <cell r="T52">
            <v>1.9721645648967057</v>
          </cell>
          <cell r="U52">
            <v>2.8829996279498045</v>
          </cell>
          <cell r="V52">
            <v>4.9304114122417637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-0.11600290043443429</v>
          </cell>
          <cell r="H53" t="str">
            <v>13.55</v>
          </cell>
          <cell r="I53" t="str">
            <v>OVERPRICED</v>
          </cell>
          <cell r="J53">
            <v>9.0549664345503604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-1.1294787302237874E-2</v>
          </cell>
          <cell r="O53">
            <v>13.396955632054677</v>
          </cell>
          <cell r="P53">
            <v>-2.258957460447597E-2</v>
          </cell>
          <cell r="Q53">
            <v>13.243911264109352</v>
          </cell>
          <cell r="R53">
            <v>-4.5179149208951608E-2</v>
          </cell>
          <cell r="S53">
            <v>12.937822528218707</v>
          </cell>
          <cell r="T53">
            <v>-9.0358298417903327E-2</v>
          </cell>
          <cell r="U53">
            <v>12.325645056437411</v>
          </cell>
          <cell r="V53">
            <v>-0.22589574604475826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-0.17832129258065249</v>
          </cell>
          <cell r="H54" t="str">
            <v>1,300.00</v>
          </cell>
          <cell r="I54" t="str">
            <v>OVERPRICED</v>
          </cell>
          <cell r="J54">
            <v>31.475701101034691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-4.0010619580698181E-2</v>
          </cell>
          <cell r="O54">
            <v>1247.9861945450923</v>
          </cell>
          <cell r="P54">
            <v>-8.0021239161396585E-2</v>
          </cell>
          <cell r="Q54">
            <v>1195.9723890901844</v>
          </cell>
          <cell r="R54">
            <v>-0.16004247832279306</v>
          </cell>
          <cell r="S54">
            <v>1091.944778180369</v>
          </cell>
          <cell r="T54">
            <v>-0.32008495664558634</v>
          </cell>
          <cell r="U54">
            <v>883.88955636073774</v>
          </cell>
          <cell r="V54">
            <v>-0.80021239161396585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0.44070936610826605</v>
          </cell>
          <cell r="H63" t="str">
            <v>1.34</v>
          </cell>
          <cell r="I63" t="str">
            <v>UNDERPRICED</v>
          </cell>
          <cell r="J63">
            <v>3.4022877445422428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0.2452339118961071</v>
          </cell>
          <cell r="O63">
            <v>1.6686134419407836</v>
          </cell>
          <cell r="P63">
            <v>0.49046782379221399</v>
          </cell>
          <cell r="Q63">
            <v>1.9972268838815668</v>
          </cell>
          <cell r="R63">
            <v>0.98093564758442797</v>
          </cell>
          <cell r="S63">
            <v>2.6544537677631337</v>
          </cell>
          <cell r="T63">
            <v>1.9618712951688559</v>
          </cell>
          <cell r="U63">
            <v>3.9689075355262671</v>
          </cell>
          <cell r="V63">
            <v>4.9046782379221403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-0.10404245301784121</v>
          </cell>
          <cell r="H68" t="str">
            <v>3.72</v>
          </cell>
          <cell r="I68" t="str">
            <v>OVERPRICED</v>
          </cell>
          <cell r="J68">
            <v>15.390009950909935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-5.783505798305999E-3</v>
          </cell>
          <cell r="O68">
            <v>3.6984853584303017</v>
          </cell>
          <cell r="P68">
            <v>-1.1567011596611887E-2</v>
          </cell>
          <cell r="Q68">
            <v>3.6769707168606041</v>
          </cell>
          <cell r="R68">
            <v>-2.3134023193223774E-2</v>
          </cell>
          <cell r="S68">
            <v>3.6339414337212079</v>
          </cell>
          <cell r="T68">
            <v>-4.6268046386447548E-2</v>
          </cell>
          <cell r="U68">
            <v>3.5478828674424152</v>
          </cell>
          <cell r="V68">
            <v>-0.11567011596611898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0.62988028226830561</v>
          </cell>
          <cell r="H70" t="str">
            <v>0.60</v>
          </cell>
          <cell r="I70" t="str">
            <v>UNDERPRICED</v>
          </cell>
          <cell r="J70">
            <v>0.8862628131292164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0.33240240442827584</v>
          </cell>
          <cell r="O70">
            <v>0.79944144265696548</v>
          </cell>
          <cell r="P70">
            <v>0.66480480885655169</v>
          </cell>
          <cell r="Q70">
            <v>0.99888288531393099</v>
          </cell>
          <cell r="R70">
            <v>1.3296096177131034</v>
          </cell>
          <cell r="S70">
            <v>1.3977657706278619</v>
          </cell>
          <cell r="T70">
            <v>2.6592192354262063</v>
          </cell>
          <cell r="U70">
            <v>2.1955315412557237</v>
          </cell>
          <cell r="V70">
            <v>6.6480480885655151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0.14045048384316922</v>
          </cell>
          <cell r="H71" t="str">
            <v>0.35</v>
          </cell>
          <cell r="I71" t="str">
            <v>UNDERPRICED</v>
          </cell>
          <cell r="J71">
            <v>3.317573198903931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0.1068769452559506</v>
          </cell>
          <cell r="O71">
            <v>0.38740693083958266</v>
          </cell>
          <cell r="P71">
            <v>0.21375389051190119</v>
          </cell>
          <cell r="Q71">
            <v>0.42481386167916541</v>
          </cell>
          <cell r="R71">
            <v>0.42750778102380216</v>
          </cell>
          <cell r="S71">
            <v>0.49962772335833072</v>
          </cell>
          <cell r="T71">
            <v>0.85501556204760432</v>
          </cell>
          <cell r="U71">
            <v>0.64925544671666147</v>
          </cell>
          <cell r="V71">
            <v>2.137538905119011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0.40733216687079149</v>
          </cell>
          <cell r="H75" t="str">
            <v>0.21</v>
          </cell>
          <cell r="I75" t="str">
            <v>UNDERPRICED</v>
          </cell>
          <cell r="J75">
            <v>1.3287401845202744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0.22985395708310019</v>
          </cell>
          <cell r="O75">
            <v>0.25826933098745103</v>
          </cell>
          <cell r="P75">
            <v>0.4597079141662006</v>
          </cell>
          <cell r="Q75">
            <v>0.30653866197490209</v>
          </cell>
          <cell r="R75">
            <v>0.91941582833240076</v>
          </cell>
          <cell r="S75">
            <v>0.40307732394980417</v>
          </cell>
          <cell r="T75">
            <v>1.8388316566648015</v>
          </cell>
          <cell r="U75">
            <v>0.59615464789960826</v>
          </cell>
          <cell r="V75">
            <v>4.5970791416620038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-4.5979679067504178E-2</v>
          </cell>
          <cell r="H76" t="str">
            <v>2.15</v>
          </cell>
          <cell r="I76" t="str">
            <v>FAIRLY PRICED</v>
          </cell>
          <cell r="J76">
            <v>5.9905158747995122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2.0971370586630123E-2</v>
          </cell>
          <cell r="O76">
            <v>2.1950884467612548</v>
          </cell>
          <cell r="P76">
            <v>4.1942741173260245E-2</v>
          </cell>
          <cell r="Q76">
            <v>2.2401768935225093</v>
          </cell>
          <cell r="R76">
            <v>8.3885482346520268E-2</v>
          </cell>
          <cell r="S76">
            <v>2.3303537870450186</v>
          </cell>
          <cell r="T76">
            <v>0.16777096469304076</v>
          </cell>
          <cell r="U76">
            <v>2.5107075740900373</v>
          </cell>
          <cell r="V76">
            <v>0.41942741173260178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-5.7646966109835884E-2</v>
          </cell>
          <cell r="H78" t="str">
            <v>0.45</v>
          </cell>
          <cell r="I78" t="str">
            <v>OVERPRICED</v>
          </cell>
          <cell r="J78">
            <v>10.864532457641349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1.5595175111847048E-2</v>
          </cell>
          <cell r="O78">
            <v>0.45701782880033121</v>
          </cell>
          <cell r="P78">
            <v>3.1190350223694097E-2</v>
          </cell>
          <cell r="Q78">
            <v>0.46403565760066234</v>
          </cell>
          <cell r="R78">
            <v>6.2380700447388415E-2</v>
          </cell>
          <cell r="S78">
            <v>0.47807131520132479</v>
          </cell>
          <cell r="T78">
            <v>0.12476140089477661</v>
          </cell>
          <cell r="U78">
            <v>0.50614263040264951</v>
          </cell>
          <cell r="V78">
            <v>0.31190350223694163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0.38</v>
          </cell>
          <cell r="I83" t="str">
            <v>FAIRLY PRICED</v>
          </cell>
          <cell r="J83">
            <v>4.9032478864055449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8.7404793607957165E-2</v>
          </cell>
          <cell r="O83">
            <v>0.41321382157102371</v>
          </cell>
          <cell r="P83">
            <v>0.17480958721591433</v>
          </cell>
          <cell r="Q83">
            <v>0.44642764314204747</v>
          </cell>
          <cell r="R83">
            <v>0.34961917443182866</v>
          </cell>
          <cell r="S83">
            <v>0.51285528628409494</v>
          </cell>
          <cell r="T83">
            <v>0.69923834886365777</v>
          </cell>
          <cell r="U83">
            <v>0.64571057256818998</v>
          </cell>
          <cell r="V83">
            <v>1.7480958721591442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0.2440809046548405</v>
          </cell>
          <cell r="H86" t="str">
            <v>3.35</v>
          </cell>
          <cell r="I86" t="str">
            <v>UNDERPRICED</v>
          </cell>
          <cell r="J86">
            <v>2.3683126641177799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0.15462904027136748</v>
          </cell>
          <cell r="O86">
            <v>3.8680072849090812</v>
          </cell>
          <cell r="P86">
            <v>0.30925808054273474</v>
          </cell>
          <cell r="Q86">
            <v>4.3860145698181618</v>
          </cell>
          <cell r="R86">
            <v>0.61851616108546992</v>
          </cell>
          <cell r="S86">
            <v>5.422029139636324</v>
          </cell>
          <cell r="T86">
            <v>1.2370323221709398</v>
          </cell>
          <cell r="U86">
            <v>7.4940582792726484</v>
          </cell>
          <cell r="V86">
            <v>3.0925808054273487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0.15492498121265585</v>
          </cell>
          <cell r="H87" t="str">
            <v>18.00</v>
          </cell>
          <cell r="I87" t="str">
            <v>UNDERPRICED</v>
          </cell>
          <cell r="J87">
            <v>3.4463468552894478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0.11354668150013913</v>
          </cell>
          <cell r="O87">
            <v>20.043840267002505</v>
          </cell>
          <cell r="P87">
            <v>0.22709336300027849</v>
          </cell>
          <cell r="Q87">
            <v>22.087680534005013</v>
          </cell>
          <cell r="R87">
            <v>0.45418672600055698</v>
          </cell>
          <cell r="S87">
            <v>26.175361068010027</v>
          </cell>
          <cell r="T87">
            <v>0.90837345200111397</v>
          </cell>
          <cell r="U87">
            <v>34.350722136020053</v>
          </cell>
          <cell r="V87">
            <v>2.2709336300027845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0.10969858894592659</v>
          </cell>
          <cell r="H90" t="str">
            <v>3.95</v>
          </cell>
          <cell r="I90" t="str">
            <v>UNDERPRICED</v>
          </cell>
          <cell r="J90">
            <v>-5.3913530316076974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9.2706710342923326E-2</v>
          </cell>
          <cell r="O90">
            <v>4.3161915058545475</v>
          </cell>
          <cell r="P90">
            <v>0.18541342068584665</v>
          </cell>
          <cell r="Q90">
            <v>4.6823830117090948</v>
          </cell>
          <cell r="R90">
            <v>0.37082684137169353</v>
          </cell>
          <cell r="S90">
            <v>5.4147660234181894</v>
          </cell>
          <cell r="T90">
            <v>0.74165368274338705</v>
          </cell>
          <cell r="U90">
            <v>6.8795320468363794</v>
          </cell>
          <cell r="V90">
            <v>1.8541342068584674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-2.0235163787281983E-2</v>
          </cell>
          <cell r="H92" t="str">
            <v>127.50</v>
          </cell>
          <cell r="I92" t="str">
            <v>FAIRLY PRICED</v>
          </cell>
          <cell r="J92">
            <v>4.2335236665351799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3.2834243767673632E-2</v>
          </cell>
          <cell r="O92">
            <v>131.68636608037838</v>
          </cell>
          <cell r="P92">
            <v>6.5668487535347042E-2</v>
          </cell>
          <cell r="Q92">
            <v>135.87273216075675</v>
          </cell>
          <cell r="R92">
            <v>0.13133697507069408</v>
          </cell>
          <cell r="S92">
            <v>144.24546432151351</v>
          </cell>
          <cell r="T92">
            <v>0.26267395014138839</v>
          </cell>
          <cell r="U92">
            <v>160.99092864302702</v>
          </cell>
          <cell r="V92">
            <v>0.65668487535347086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0.4760390613630946</v>
          </cell>
          <cell r="H97" t="str">
            <v>5.00</v>
          </cell>
          <cell r="I97" t="str">
            <v>UNDERPRICED</v>
          </cell>
          <cell r="J97">
            <v>2.297272285253277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0.26151356174661</v>
          </cell>
          <cell r="O97">
            <v>6.30756780873305</v>
          </cell>
          <cell r="P97">
            <v>0.52302712349322023</v>
          </cell>
          <cell r="Q97">
            <v>7.6151356174661009</v>
          </cell>
          <cell r="R97">
            <v>1.0460542469864405</v>
          </cell>
          <cell r="S97">
            <v>10.230271234932202</v>
          </cell>
          <cell r="T97">
            <v>2.0921084939728809</v>
          </cell>
          <cell r="U97">
            <v>15.460542469864404</v>
          </cell>
          <cell r="V97">
            <v>5.2302712349322018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-0.16890094055813726</v>
          </cell>
          <cell r="H99" t="str">
            <v>127.00</v>
          </cell>
          <cell r="I99" t="str">
            <v>OVERPRICED</v>
          </cell>
          <cell r="J99">
            <v>22.096157847288492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-3.5669794354529216E-2</v>
          </cell>
          <cell r="O99">
            <v>122.46993611697479</v>
          </cell>
          <cell r="P99">
            <v>-7.1339588709058321E-2</v>
          </cell>
          <cell r="Q99">
            <v>117.93987223394959</v>
          </cell>
          <cell r="R99">
            <v>-0.14267917741811675</v>
          </cell>
          <cell r="S99">
            <v>108.87974446789917</v>
          </cell>
          <cell r="T99">
            <v>-0.28535835483623351</v>
          </cell>
          <cell r="U99">
            <v>90.759488935798345</v>
          </cell>
          <cell r="V99">
            <v>-0.71339588709058366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29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1320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4163.3999999999996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232852.5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208968.49999999997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201040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32670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837283.5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194940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23913.4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580900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107500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152424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231984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41056.5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16848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23892.000000000004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89750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127200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60885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7692.0999999999995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35907.5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1030458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2787.2000000000003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4650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4158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2562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2345.6999999999998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11352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2421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5084.3999999999996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4355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23400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49098.5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43288.799999999996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2021.25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2585023.1700499998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26/07/2019 14:40:00.000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 t="str">
            <v>OOPEN</v>
          </cell>
          <cell r="G6">
            <v>0</v>
          </cell>
          <cell r="H6" t="str">
            <v>OPEN</v>
          </cell>
          <cell r="I6">
            <v>0</v>
          </cell>
          <cell r="J6" t="str">
            <v>HIGH</v>
          </cell>
          <cell r="K6">
            <v>0</v>
          </cell>
          <cell r="L6" t="str">
            <v>LOW</v>
          </cell>
          <cell r="M6">
            <v>0</v>
          </cell>
          <cell r="N6" t="str">
            <v>%SPREAD</v>
          </cell>
          <cell r="O6" t="str">
            <v>OCLOSE</v>
          </cell>
          <cell r="P6">
            <v>0</v>
          </cell>
          <cell r="Q6">
            <v>0</v>
          </cell>
          <cell r="R6" t="str">
            <v>CLOSE</v>
          </cell>
          <cell r="S6">
            <v>0</v>
          </cell>
          <cell r="T6">
            <v>0</v>
          </cell>
          <cell r="U6" t="str">
            <v>CHANGE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ABCTRANS</v>
          </cell>
          <cell r="C7">
            <v>0</v>
          </cell>
          <cell r="D7" t="str">
            <v>0.30</v>
          </cell>
          <cell r="E7">
            <v>0</v>
          </cell>
          <cell r="F7" t="str">
            <v>-</v>
          </cell>
          <cell r="G7">
            <v>0</v>
          </cell>
          <cell r="H7" t="str">
            <v>0.30</v>
          </cell>
          <cell r="I7">
            <v>0</v>
          </cell>
          <cell r="J7" t="str">
            <v>-</v>
          </cell>
          <cell r="K7">
            <v>0</v>
          </cell>
          <cell r="L7" t="str">
            <v>-</v>
          </cell>
          <cell r="M7">
            <v>0</v>
          </cell>
          <cell r="N7" t="str">
            <v>-</v>
          </cell>
          <cell r="O7" t="str">
            <v>-</v>
          </cell>
          <cell r="P7">
            <v>0</v>
          </cell>
          <cell r="Q7">
            <v>0</v>
          </cell>
          <cell r="R7" t="str">
            <v>0.30</v>
          </cell>
          <cell r="S7">
            <v>0</v>
          </cell>
          <cell r="T7">
            <v>0</v>
          </cell>
          <cell r="U7" t="str">
            <v>-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ACADEMY</v>
          </cell>
          <cell r="C8">
            <v>0</v>
          </cell>
          <cell r="D8" t="str">
            <v>0.40</v>
          </cell>
          <cell r="E8">
            <v>0</v>
          </cell>
          <cell r="F8" t="str">
            <v>-</v>
          </cell>
          <cell r="G8">
            <v>0</v>
          </cell>
          <cell r="H8" t="str">
            <v>0.40</v>
          </cell>
          <cell r="I8">
            <v>0</v>
          </cell>
          <cell r="J8" t="str">
            <v>-</v>
          </cell>
          <cell r="K8">
            <v>0</v>
          </cell>
          <cell r="L8" t="str">
            <v>-</v>
          </cell>
          <cell r="M8">
            <v>0</v>
          </cell>
          <cell r="N8" t="str">
            <v>-</v>
          </cell>
          <cell r="O8" t="str">
            <v>-</v>
          </cell>
          <cell r="P8">
            <v>0</v>
          </cell>
          <cell r="Q8">
            <v>0</v>
          </cell>
          <cell r="R8" t="str">
            <v>0.40</v>
          </cell>
          <cell r="S8">
            <v>0</v>
          </cell>
          <cell r="T8">
            <v>0</v>
          </cell>
          <cell r="U8" t="str">
            <v>-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ACCESS</v>
          </cell>
          <cell r="C9">
            <v>0</v>
          </cell>
          <cell r="D9" t="str">
            <v>6.55</v>
          </cell>
          <cell r="E9">
            <v>0</v>
          </cell>
          <cell r="F9" t="str">
            <v>-</v>
          </cell>
          <cell r="G9">
            <v>0</v>
          </cell>
          <cell r="H9" t="str">
            <v>6.55</v>
          </cell>
          <cell r="I9">
            <v>0</v>
          </cell>
          <cell r="J9" t="str">
            <v>6.60</v>
          </cell>
          <cell r="K9">
            <v>0</v>
          </cell>
          <cell r="L9" t="str">
            <v>6.55</v>
          </cell>
          <cell r="M9">
            <v>0</v>
          </cell>
          <cell r="N9" t="str">
            <v>0.76</v>
          </cell>
          <cell r="O9" t="str">
            <v>-</v>
          </cell>
          <cell r="P9">
            <v>0</v>
          </cell>
          <cell r="Q9">
            <v>0</v>
          </cell>
          <cell r="R9" t="str">
            <v>6.55</v>
          </cell>
          <cell r="S9">
            <v>0</v>
          </cell>
          <cell r="T9">
            <v>0</v>
          </cell>
          <cell r="U9" t="str">
            <v>-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AFRIPRUD</v>
          </cell>
          <cell r="C10">
            <v>0</v>
          </cell>
          <cell r="D10" t="str">
            <v>3.64</v>
          </cell>
          <cell r="E10">
            <v>0</v>
          </cell>
          <cell r="F10" t="str">
            <v>-</v>
          </cell>
          <cell r="G10">
            <v>0</v>
          </cell>
          <cell r="H10" t="str">
            <v>3.64</v>
          </cell>
          <cell r="I10">
            <v>0</v>
          </cell>
          <cell r="J10" t="str">
            <v>3.70</v>
          </cell>
          <cell r="K10">
            <v>0</v>
          </cell>
          <cell r="L10" t="str">
            <v>3.70</v>
          </cell>
          <cell r="M10">
            <v>0</v>
          </cell>
          <cell r="N10" t="str">
            <v>-</v>
          </cell>
          <cell r="O10" t="str">
            <v>-</v>
          </cell>
          <cell r="P10">
            <v>0</v>
          </cell>
          <cell r="Q10">
            <v>0</v>
          </cell>
          <cell r="R10" t="str">
            <v>3.70</v>
          </cell>
          <cell r="S10">
            <v>0</v>
          </cell>
          <cell r="T10">
            <v>0</v>
          </cell>
          <cell r="U10" t="str">
            <v>0.06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AGLEVENT</v>
          </cell>
          <cell r="C11">
            <v>0</v>
          </cell>
          <cell r="D11" t="str">
            <v>0.32</v>
          </cell>
          <cell r="E11">
            <v>0</v>
          </cell>
          <cell r="F11" t="str">
            <v>-</v>
          </cell>
          <cell r="G11">
            <v>0</v>
          </cell>
          <cell r="H11" t="str">
            <v>0.32</v>
          </cell>
          <cell r="I11">
            <v>0</v>
          </cell>
          <cell r="J11" t="str">
            <v>-</v>
          </cell>
          <cell r="K11">
            <v>0</v>
          </cell>
          <cell r="L11" t="str">
            <v>-</v>
          </cell>
          <cell r="M11">
            <v>0</v>
          </cell>
          <cell r="N11" t="str">
            <v>-</v>
          </cell>
          <cell r="O11" t="str">
            <v>-</v>
          </cell>
          <cell r="P11">
            <v>0</v>
          </cell>
          <cell r="Q11">
            <v>0</v>
          </cell>
          <cell r="R11" t="str">
            <v>0.32</v>
          </cell>
          <cell r="S11">
            <v>0</v>
          </cell>
          <cell r="T11">
            <v>0</v>
          </cell>
          <cell r="U11" t="str">
            <v>-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AIICO</v>
          </cell>
          <cell r="C12">
            <v>0</v>
          </cell>
          <cell r="D12" t="str">
            <v>0.62</v>
          </cell>
          <cell r="E12">
            <v>0</v>
          </cell>
          <cell r="F12" t="str">
            <v>-</v>
          </cell>
          <cell r="G12">
            <v>0</v>
          </cell>
          <cell r="H12" t="str">
            <v>0.62</v>
          </cell>
          <cell r="I12">
            <v>0</v>
          </cell>
          <cell r="J12" t="str">
            <v>0.66</v>
          </cell>
          <cell r="K12">
            <v>0</v>
          </cell>
          <cell r="L12" t="str">
            <v>0.60</v>
          </cell>
          <cell r="M12">
            <v>0</v>
          </cell>
          <cell r="N12" t="str">
            <v>9.09</v>
          </cell>
          <cell r="O12" t="str">
            <v>0.60</v>
          </cell>
          <cell r="P12">
            <v>0</v>
          </cell>
          <cell r="Q12">
            <v>0</v>
          </cell>
          <cell r="R12" t="str">
            <v>0.60</v>
          </cell>
          <cell r="S12">
            <v>0</v>
          </cell>
          <cell r="T12">
            <v>0</v>
          </cell>
          <cell r="U12" t="str">
            <v>-0.02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AIRTELAFRI</v>
          </cell>
          <cell r="C13">
            <v>0</v>
          </cell>
          <cell r="D13" t="str">
            <v>323.50</v>
          </cell>
          <cell r="E13">
            <v>0</v>
          </cell>
          <cell r="F13" t="str">
            <v>-</v>
          </cell>
          <cell r="G13">
            <v>0</v>
          </cell>
          <cell r="H13" t="str">
            <v>323.50</v>
          </cell>
          <cell r="I13">
            <v>0</v>
          </cell>
          <cell r="J13" t="str">
            <v>-</v>
          </cell>
          <cell r="K13">
            <v>0</v>
          </cell>
          <cell r="L13" t="str">
            <v>-</v>
          </cell>
          <cell r="M13">
            <v>0</v>
          </cell>
          <cell r="N13" t="str">
            <v>-</v>
          </cell>
          <cell r="O13" t="str">
            <v>-</v>
          </cell>
          <cell r="P13">
            <v>0</v>
          </cell>
          <cell r="Q13">
            <v>0</v>
          </cell>
          <cell r="R13" t="str">
            <v>323.50</v>
          </cell>
          <cell r="S13">
            <v>0</v>
          </cell>
          <cell r="T13">
            <v>0</v>
          </cell>
          <cell r="U13" t="str">
            <v>-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BERGER</v>
          </cell>
          <cell r="C14">
            <v>0</v>
          </cell>
          <cell r="D14" t="str">
            <v>6.30</v>
          </cell>
          <cell r="E14">
            <v>0</v>
          </cell>
          <cell r="F14" t="str">
            <v>-</v>
          </cell>
          <cell r="G14">
            <v>0</v>
          </cell>
          <cell r="H14" t="str">
            <v>6.30</v>
          </cell>
          <cell r="I14">
            <v>0</v>
          </cell>
          <cell r="J14" t="str">
            <v>-</v>
          </cell>
          <cell r="K14">
            <v>0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>
            <v>0</v>
          </cell>
          <cell r="Q14">
            <v>0</v>
          </cell>
          <cell r="R14" t="str">
            <v>6.30</v>
          </cell>
          <cell r="S14">
            <v>0</v>
          </cell>
          <cell r="T14">
            <v>0</v>
          </cell>
          <cell r="U14" t="str">
            <v>-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BETAGLAS</v>
          </cell>
          <cell r="C15">
            <v>0</v>
          </cell>
          <cell r="D15" t="str">
            <v>66.35</v>
          </cell>
          <cell r="E15">
            <v>0</v>
          </cell>
          <cell r="F15" t="str">
            <v>-</v>
          </cell>
          <cell r="G15">
            <v>0</v>
          </cell>
          <cell r="H15" t="str">
            <v>66.35</v>
          </cell>
          <cell r="I15">
            <v>0</v>
          </cell>
          <cell r="J15" t="str">
            <v>-</v>
          </cell>
          <cell r="K15">
            <v>0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>
            <v>0</v>
          </cell>
          <cell r="Q15">
            <v>0</v>
          </cell>
          <cell r="R15" t="str">
            <v>66.35</v>
          </cell>
          <cell r="S15">
            <v>0</v>
          </cell>
          <cell r="T15">
            <v>0</v>
          </cell>
          <cell r="U15" t="str">
            <v>-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CADBURY</v>
          </cell>
          <cell r="C16">
            <v>0</v>
          </cell>
          <cell r="D16" t="str">
            <v>11.40</v>
          </cell>
          <cell r="E16">
            <v>0</v>
          </cell>
          <cell r="F16" t="str">
            <v>-</v>
          </cell>
          <cell r="G16">
            <v>0</v>
          </cell>
          <cell r="H16" t="str">
            <v>11.40</v>
          </cell>
          <cell r="I16">
            <v>0</v>
          </cell>
          <cell r="J16" t="str">
            <v>-</v>
          </cell>
          <cell r="K16">
            <v>0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>
            <v>0</v>
          </cell>
          <cell r="Q16">
            <v>0</v>
          </cell>
          <cell r="R16" t="str">
            <v>11.40</v>
          </cell>
          <cell r="S16">
            <v>0</v>
          </cell>
          <cell r="T16">
            <v>0</v>
          </cell>
          <cell r="U16" t="str">
            <v>-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CAP</v>
          </cell>
          <cell r="C17">
            <v>0</v>
          </cell>
          <cell r="D17" t="str">
            <v>24.75</v>
          </cell>
          <cell r="E17">
            <v>0</v>
          </cell>
          <cell r="F17" t="str">
            <v>-</v>
          </cell>
          <cell r="G17">
            <v>0</v>
          </cell>
          <cell r="H17" t="str">
            <v>24.75</v>
          </cell>
          <cell r="I17">
            <v>0</v>
          </cell>
          <cell r="J17" t="str">
            <v>-</v>
          </cell>
          <cell r="K17">
            <v>0</v>
          </cell>
          <cell r="L17" t="str">
            <v>-</v>
          </cell>
          <cell r="M17">
            <v>0</v>
          </cell>
          <cell r="N17" t="str">
            <v>-</v>
          </cell>
          <cell r="O17" t="str">
            <v>-</v>
          </cell>
          <cell r="P17">
            <v>0</v>
          </cell>
          <cell r="Q17">
            <v>0</v>
          </cell>
          <cell r="R17" t="str">
            <v>24.75</v>
          </cell>
          <cell r="S17">
            <v>0</v>
          </cell>
          <cell r="T17">
            <v>0</v>
          </cell>
          <cell r="U17" t="str">
            <v>-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CAVERTON</v>
          </cell>
          <cell r="C18">
            <v>0</v>
          </cell>
          <cell r="D18" t="str">
            <v>2.34</v>
          </cell>
          <cell r="E18">
            <v>0</v>
          </cell>
          <cell r="F18" t="str">
            <v>-</v>
          </cell>
          <cell r="G18">
            <v>0</v>
          </cell>
          <cell r="H18" t="str">
            <v>2.34</v>
          </cell>
          <cell r="I18">
            <v>0</v>
          </cell>
          <cell r="J18" t="str">
            <v>2.30</v>
          </cell>
          <cell r="K18">
            <v>0</v>
          </cell>
          <cell r="L18" t="str">
            <v>2.30</v>
          </cell>
          <cell r="M18">
            <v>0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R18" t="str">
            <v>2.30</v>
          </cell>
          <cell r="S18">
            <v>0</v>
          </cell>
          <cell r="T18">
            <v>0</v>
          </cell>
          <cell r="U18" t="str">
            <v>-0.04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CCNN</v>
          </cell>
          <cell r="C19">
            <v>0</v>
          </cell>
          <cell r="D19" t="str">
            <v>12.45</v>
          </cell>
          <cell r="E19">
            <v>0</v>
          </cell>
          <cell r="F19" t="str">
            <v>-</v>
          </cell>
          <cell r="G19">
            <v>0</v>
          </cell>
          <cell r="H19" t="str">
            <v>12.45</v>
          </cell>
          <cell r="I19">
            <v>0</v>
          </cell>
          <cell r="J19" t="str">
            <v>11.60</v>
          </cell>
          <cell r="K19">
            <v>0</v>
          </cell>
          <cell r="L19" t="str">
            <v>11.30</v>
          </cell>
          <cell r="M19">
            <v>0</v>
          </cell>
          <cell r="N19" t="str">
            <v>2.59</v>
          </cell>
          <cell r="O19" t="str">
            <v>-</v>
          </cell>
          <cell r="P19">
            <v>0</v>
          </cell>
          <cell r="Q19">
            <v>0</v>
          </cell>
          <cell r="R19" t="str">
            <v>11.60</v>
          </cell>
          <cell r="S19">
            <v>0</v>
          </cell>
          <cell r="T19">
            <v>0</v>
          </cell>
          <cell r="U19" t="str">
            <v>-0.85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CHAMPION</v>
          </cell>
          <cell r="C20">
            <v>0</v>
          </cell>
          <cell r="D20" t="str">
            <v>1.69</v>
          </cell>
          <cell r="E20">
            <v>0</v>
          </cell>
          <cell r="F20" t="str">
            <v>-</v>
          </cell>
          <cell r="G20">
            <v>0</v>
          </cell>
          <cell r="H20" t="str">
            <v>1.69</v>
          </cell>
          <cell r="I20">
            <v>0</v>
          </cell>
          <cell r="J20" t="str">
            <v>-</v>
          </cell>
          <cell r="K20">
            <v>0</v>
          </cell>
          <cell r="L20" t="str">
            <v>-</v>
          </cell>
          <cell r="M20">
            <v>0</v>
          </cell>
          <cell r="N20" t="str">
            <v>-</v>
          </cell>
          <cell r="O20" t="str">
            <v>-</v>
          </cell>
          <cell r="P20">
            <v>0</v>
          </cell>
          <cell r="Q20">
            <v>0</v>
          </cell>
          <cell r="R20" t="str">
            <v>1.69</v>
          </cell>
          <cell r="S20">
            <v>0</v>
          </cell>
          <cell r="T20">
            <v>0</v>
          </cell>
          <cell r="U20" t="str">
            <v>-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CHAMS</v>
          </cell>
          <cell r="C21">
            <v>0</v>
          </cell>
          <cell r="D21" t="str">
            <v>0.27</v>
          </cell>
          <cell r="E21">
            <v>0</v>
          </cell>
          <cell r="F21" t="str">
            <v>-</v>
          </cell>
          <cell r="G21">
            <v>0</v>
          </cell>
          <cell r="H21" t="str">
            <v>0.27</v>
          </cell>
          <cell r="I21">
            <v>0</v>
          </cell>
          <cell r="J21" t="str">
            <v>0.28</v>
          </cell>
          <cell r="K21">
            <v>0</v>
          </cell>
          <cell r="L21" t="str">
            <v>0.28</v>
          </cell>
          <cell r="M21">
            <v>0</v>
          </cell>
          <cell r="N21" t="str">
            <v>-</v>
          </cell>
          <cell r="O21" t="str">
            <v>-</v>
          </cell>
          <cell r="P21">
            <v>0</v>
          </cell>
          <cell r="Q21">
            <v>0</v>
          </cell>
          <cell r="R21" t="str">
            <v>0.28</v>
          </cell>
          <cell r="S21">
            <v>0</v>
          </cell>
          <cell r="T21">
            <v>0</v>
          </cell>
          <cell r="U21" t="str">
            <v>0.01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CHIPLC</v>
          </cell>
          <cell r="C22">
            <v>0</v>
          </cell>
          <cell r="D22" t="str">
            <v>0.30</v>
          </cell>
          <cell r="E22">
            <v>0</v>
          </cell>
          <cell r="F22" t="str">
            <v>-</v>
          </cell>
          <cell r="G22">
            <v>0</v>
          </cell>
          <cell r="H22" t="str">
            <v>0.30</v>
          </cell>
          <cell r="I22">
            <v>0</v>
          </cell>
          <cell r="J22" t="str">
            <v>0.33</v>
          </cell>
          <cell r="K22">
            <v>0</v>
          </cell>
          <cell r="L22" t="str">
            <v>0.28</v>
          </cell>
          <cell r="M22">
            <v>0</v>
          </cell>
          <cell r="N22" t="str">
            <v>15.15</v>
          </cell>
          <cell r="O22" t="str">
            <v>-</v>
          </cell>
          <cell r="P22">
            <v>0</v>
          </cell>
          <cell r="Q22">
            <v>0</v>
          </cell>
          <cell r="R22" t="str">
            <v>0.33</v>
          </cell>
          <cell r="S22">
            <v>0</v>
          </cell>
          <cell r="T22">
            <v>0</v>
          </cell>
          <cell r="U22" t="str">
            <v>0.03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CILEASING</v>
          </cell>
          <cell r="C23">
            <v>0</v>
          </cell>
          <cell r="D23" t="str">
            <v>5.00</v>
          </cell>
          <cell r="E23">
            <v>0</v>
          </cell>
          <cell r="F23" t="str">
            <v>-</v>
          </cell>
          <cell r="G23">
            <v>0</v>
          </cell>
          <cell r="H23" t="str">
            <v>5.00</v>
          </cell>
          <cell r="I23">
            <v>0</v>
          </cell>
          <cell r="J23" t="str">
            <v>-</v>
          </cell>
          <cell r="K23">
            <v>0</v>
          </cell>
          <cell r="L23" t="str">
            <v>-</v>
          </cell>
          <cell r="M23">
            <v>0</v>
          </cell>
          <cell r="N23" t="str">
            <v>-</v>
          </cell>
          <cell r="O23" t="str">
            <v>-</v>
          </cell>
          <cell r="P23">
            <v>0</v>
          </cell>
          <cell r="Q23">
            <v>0</v>
          </cell>
          <cell r="R23" t="str">
            <v>5.00</v>
          </cell>
          <cell r="S23">
            <v>0</v>
          </cell>
          <cell r="T23">
            <v>0</v>
          </cell>
          <cell r="U23" t="str">
            <v>-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CONOIL</v>
          </cell>
          <cell r="C24">
            <v>0</v>
          </cell>
          <cell r="D24" t="str">
            <v>20.25</v>
          </cell>
          <cell r="E24">
            <v>0</v>
          </cell>
          <cell r="F24" t="str">
            <v>-</v>
          </cell>
          <cell r="G24">
            <v>0</v>
          </cell>
          <cell r="H24" t="str">
            <v>20.25</v>
          </cell>
          <cell r="I24">
            <v>0</v>
          </cell>
          <cell r="J24" t="str">
            <v>-</v>
          </cell>
          <cell r="K24">
            <v>0</v>
          </cell>
          <cell r="L24" t="str">
            <v>-</v>
          </cell>
          <cell r="M24">
            <v>0</v>
          </cell>
          <cell r="N24" t="str">
            <v>-</v>
          </cell>
          <cell r="O24" t="str">
            <v>-</v>
          </cell>
          <cell r="P24">
            <v>0</v>
          </cell>
          <cell r="Q24">
            <v>0</v>
          </cell>
          <cell r="R24" t="str">
            <v>20.25</v>
          </cell>
          <cell r="S24">
            <v>0</v>
          </cell>
          <cell r="T24">
            <v>0</v>
          </cell>
          <cell r="U24" t="str">
            <v>-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CONTINSURE</v>
          </cell>
          <cell r="C25">
            <v>0</v>
          </cell>
          <cell r="D25" t="str">
            <v>1.91</v>
          </cell>
          <cell r="E25">
            <v>0</v>
          </cell>
          <cell r="F25" t="str">
            <v>-</v>
          </cell>
          <cell r="G25">
            <v>0</v>
          </cell>
          <cell r="H25" t="str">
            <v>1.91</v>
          </cell>
          <cell r="I25">
            <v>0</v>
          </cell>
          <cell r="J25" t="str">
            <v>-</v>
          </cell>
          <cell r="K25">
            <v>0</v>
          </cell>
          <cell r="L25" t="str">
            <v>-</v>
          </cell>
          <cell r="M25">
            <v>0</v>
          </cell>
          <cell r="N25" t="str">
            <v>-</v>
          </cell>
          <cell r="O25" t="str">
            <v>-</v>
          </cell>
          <cell r="P25">
            <v>0</v>
          </cell>
          <cell r="Q25">
            <v>0</v>
          </cell>
          <cell r="R25" t="str">
            <v>1.91</v>
          </cell>
          <cell r="S25">
            <v>0</v>
          </cell>
          <cell r="T25">
            <v>0</v>
          </cell>
          <cell r="U25" t="str">
            <v>-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CORNERST</v>
          </cell>
          <cell r="C26">
            <v>0</v>
          </cell>
          <cell r="D26" t="str">
            <v>0.20</v>
          </cell>
          <cell r="E26">
            <v>0</v>
          </cell>
          <cell r="F26" t="str">
            <v>-</v>
          </cell>
          <cell r="G26">
            <v>0</v>
          </cell>
          <cell r="H26" t="str">
            <v>0.20</v>
          </cell>
          <cell r="I26">
            <v>0</v>
          </cell>
          <cell r="J26" t="str">
            <v>-</v>
          </cell>
          <cell r="K26">
            <v>0</v>
          </cell>
          <cell r="L26" t="str">
            <v>-</v>
          </cell>
          <cell r="M26">
            <v>0</v>
          </cell>
          <cell r="N26" t="str">
            <v>-</v>
          </cell>
          <cell r="O26" t="str">
            <v>-</v>
          </cell>
          <cell r="P26">
            <v>0</v>
          </cell>
          <cell r="Q26">
            <v>0</v>
          </cell>
          <cell r="R26" t="str">
            <v>0.20</v>
          </cell>
          <cell r="S26">
            <v>0</v>
          </cell>
          <cell r="T26">
            <v>0</v>
          </cell>
          <cell r="U26" t="str">
            <v>-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COURTVILLE</v>
          </cell>
          <cell r="C27">
            <v>0</v>
          </cell>
          <cell r="D27" t="str">
            <v>0.20</v>
          </cell>
          <cell r="E27">
            <v>0</v>
          </cell>
          <cell r="F27" t="str">
            <v>-</v>
          </cell>
          <cell r="G27">
            <v>0</v>
          </cell>
          <cell r="H27" t="str">
            <v>0.20</v>
          </cell>
          <cell r="I27">
            <v>0</v>
          </cell>
          <cell r="J27" t="str">
            <v>0.20</v>
          </cell>
          <cell r="K27">
            <v>0</v>
          </cell>
          <cell r="L27" t="str">
            <v>0.20</v>
          </cell>
          <cell r="M27">
            <v>0</v>
          </cell>
          <cell r="N27" t="str">
            <v>-</v>
          </cell>
          <cell r="O27" t="str">
            <v>0.20</v>
          </cell>
          <cell r="P27">
            <v>0</v>
          </cell>
          <cell r="Q27">
            <v>0</v>
          </cell>
          <cell r="R27" t="str">
            <v>0.20</v>
          </cell>
          <cell r="S27">
            <v>0</v>
          </cell>
          <cell r="T27">
            <v>0</v>
          </cell>
          <cell r="U27" t="str">
            <v>-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CUSTODIAN</v>
          </cell>
          <cell r="C28">
            <v>0</v>
          </cell>
          <cell r="D28" t="str">
            <v>6.10</v>
          </cell>
          <cell r="E28">
            <v>0</v>
          </cell>
          <cell r="F28" t="str">
            <v>-</v>
          </cell>
          <cell r="G28">
            <v>0</v>
          </cell>
          <cell r="H28" t="str">
            <v>6.10</v>
          </cell>
          <cell r="I28">
            <v>0</v>
          </cell>
          <cell r="J28" t="str">
            <v>-</v>
          </cell>
          <cell r="K28">
            <v>0</v>
          </cell>
          <cell r="L28" t="str">
            <v>-</v>
          </cell>
          <cell r="M28">
            <v>0</v>
          </cell>
          <cell r="N28" t="str">
            <v>-</v>
          </cell>
          <cell r="O28" t="str">
            <v>-</v>
          </cell>
          <cell r="P28">
            <v>0</v>
          </cell>
          <cell r="Q28">
            <v>0</v>
          </cell>
          <cell r="R28" t="str">
            <v>6.10</v>
          </cell>
          <cell r="S28">
            <v>0</v>
          </cell>
          <cell r="T28">
            <v>0</v>
          </cell>
          <cell r="U28" t="str">
            <v>-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CUTIX</v>
          </cell>
          <cell r="C29">
            <v>0</v>
          </cell>
          <cell r="D29" t="str">
            <v>1.50</v>
          </cell>
          <cell r="E29">
            <v>0</v>
          </cell>
          <cell r="F29" t="str">
            <v>-</v>
          </cell>
          <cell r="G29">
            <v>0</v>
          </cell>
          <cell r="H29" t="str">
            <v>1.50</v>
          </cell>
          <cell r="I29">
            <v>0</v>
          </cell>
          <cell r="J29" t="str">
            <v>-</v>
          </cell>
          <cell r="K29">
            <v>0</v>
          </cell>
          <cell r="L29" t="str">
            <v>-</v>
          </cell>
          <cell r="M29">
            <v>0</v>
          </cell>
          <cell r="N29" t="str">
            <v>-</v>
          </cell>
          <cell r="O29" t="str">
            <v>-</v>
          </cell>
          <cell r="P29">
            <v>0</v>
          </cell>
          <cell r="Q29">
            <v>0</v>
          </cell>
          <cell r="R29" t="str">
            <v>1.50</v>
          </cell>
          <cell r="S29">
            <v>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CWG</v>
          </cell>
          <cell r="C30">
            <v>0</v>
          </cell>
          <cell r="D30" t="str">
            <v>2.54</v>
          </cell>
          <cell r="E30">
            <v>0</v>
          </cell>
          <cell r="F30" t="str">
            <v>-</v>
          </cell>
          <cell r="G30">
            <v>0</v>
          </cell>
          <cell r="H30" t="str">
            <v>2.54</v>
          </cell>
          <cell r="I30">
            <v>0</v>
          </cell>
          <cell r="J30" t="str">
            <v>-</v>
          </cell>
          <cell r="K30">
            <v>0</v>
          </cell>
          <cell r="L30" t="str">
            <v>-</v>
          </cell>
          <cell r="M30">
            <v>0</v>
          </cell>
          <cell r="N30" t="str">
            <v>-</v>
          </cell>
          <cell r="O30" t="str">
            <v>-</v>
          </cell>
          <cell r="P30">
            <v>0</v>
          </cell>
          <cell r="Q30">
            <v>0</v>
          </cell>
          <cell r="R30" t="str">
            <v>2.54</v>
          </cell>
          <cell r="S30">
            <v>0</v>
          </cell>
          <cell r="T30">
            <v>0</v>
          </cell>
          <cell r="U30" t="str">
            <v>-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DANGCEM</v>
          </cell>
          <cell r="C31">
            <v>0</v>
          </cell>
          <cell r="D31" t="str">
            <v>171.00</v>
          </cell>
          <cell r="E31">
            <v>0</v>
          </cell>
          <cell r="F31" t="str">
            <v>-</v>
          </cell>
          <cell r="G31">
            <v>0</v>
          </cell>
          <cell r="H31" t="str">
            <v>171.00</v>
          </cell>
          <cell r="I31">
            <v>0</v>
          </cell>
          <cell r="J31" t="str">
            <v>170.00</v>
          </cell>
          <cell r="K31">
            <v>0</v>
          </cell>
          <cell r="L31" t="str">
            <v>170.00</v>
          </cell>
          <cell r="M31">
            <v>0</v>
          </cell>
          <cell r="N31" t="str">
            <v>-</v>
          </cell>
          <cell r="O31" t="str">
            <v>-</v>
          </cell>
          <cell r="P31">
            <v>0</v>
          </cell>
          <cell r="Q31">
            <v>0</v>
          </cell>
          <cell r="R31" t="str">
            <v>170.00</v>
          </cell>
          <cell r="S31">
            <v>0</v>
          </cell>
          <cell r="T31">
            <v>0</v>
          </cell>
          <cell r="U31" t="str">
            <v>-1.00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DANGFLOUR</v>
          </cell>
          <cell r="C32">
            <v>0</v>
          </cell>
          <cell r="D32" t="str">
            <v>17.95</v>
          </cell>
          <cell r="E32">
            <v>0</v>
          </cell>
          <cell r="F32" t="str">
            <v>-</v>
          </cell>
          <cell r="G32">
            <v>0</v>
          </cell>
          <cell r="H32" t="str">
            <v>17.95</v>
          </cell>
          <cell r="I32">
            <v>0</v>
          </cell>
          <cell r="J32" t="str">
            <v>-</v>
          </cell>
          <cell r="K32">
            <v>0</v>
          </cell>
          <cell r="L32" t="str">
            <v>-</v>
          </cell>
          <cell r="M32">
            <v>0</v>
          </cell>
          <cell r="N32" t="str">
            <v>-</v>
          </cell>
          <cell r="O32" t="str">
            <v>-</v>
          </cell>
          <cell r="P32">
            <v>0</v>
          </cell>
          <cell r="Q32">
            <v>0</v>
          </cell>
          <cell r="R32" t="str">
            <v>17.95</v>
          </cell>
          <cell r="S32">
            <v>0</v>
          </cell>
          <cell r="T32">
            <v>0</v>
          </cell>
          <cell r="U32" t="str">
            <v>-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DANGSUGAR</v>
          </cell>
          <cell r="C33">
            <v>0</v>
          </cell>
          <cell r="D33" t="str">
            <v>10.60</v>
          </cell>
          <cell r="E33">
            <v>0</v>
          </cell>
          <cell r="F33" t="str">
            <v>-</v>
          </cell>
          <cell r="G33">
            <v>0</v>
          </cell>
          <cell r="H33" t="str">
            <v>10.60</v>
          </cell>
          <cell r="I33">
            <v>0</v>
          </cell>
          <cell r="J33" t="str">
            <v>-</v>
          </cell>
          <cell r="K33">
            <v>0</v>
          </cell>
          <cell r="L33" t="str">
            <v>-</v>
          </cell>
          <cell r="M33">
            <v>0</v>
          </cell>
          <cell r="N33" t="str">
            <v>-</v>
          </cell>
          <cell r="O33" t="str">
            <v>-</v>
          </cell>
          <cell r="P33">
            <v>0</v>
          </cell>
          <cell r="Q33">
            <v>0</v>
          </cell>
          <cell r="R33" t="str">
            <v>10.60</v>
          </cell>
          <cell r="S33">
            <v>0</v>
          </cell>
          <cell r="T33">
            <v>0</v>
          </cell>
          <cell r="U33" t="str">
            <v>-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EKOCORP</v>
          </cell>
          <cell r="C34">
            <v>0</v>
          </cell>
          <cell r="D34" t="str">
            <v>3.37</v>
          </cell>
          <cell r="E34">
            <v>0</v>
          </cell>
          <cell r="F34" t="str">
            <v>-</v>
          </cell>
          <cell r="G34">
            <v>0</v>
          </cell>
          <cell r="H34" t="str">
            <v>3.37</v>
          </cell>
          <cell r="I34">
            <v>0</v>
          </cell>
          <cell r="J34" t="str">
            <v>-</v>
          </cell>
          <cell r="K34">
            <v>0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>
            <v>0</v>
          </cell>
          <cell r="Q34">
            <v>0</v>
          </cell>
          <cell r="R34" t="str">
            <v>3.37</v>
          </cell>
          <cell r="S34">
            <v>0</v>
          </cell>
          <cell r="T34">
            <v>0</v>
          </cell>
          <cell r="U34" t="str">
            <v>-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ELLAHLAKES</v>
          </cell>
          <cell r="C35">
            <v>0</v>
          </cell>
          <cell r="D35" t="str">
            <v>4.26</v>
          </cell>
          <cell r="E35">
            <v>0</v>
          </cell>
          <cell r="F35" t="str">
            <v>-</v>
          </cell>
          <cell r="G35">
            <v>0</v>
          </cell>
          <cell r="H35" t="str">
            <v>4.26</v>
          </cell>
          <cell r="I35">
            <v>0</v>
          </cell>
          <cell r="J35" t="str">
            <v>-</v>
          </cell>
          <cell r="K35">
            <v>0</v>
          </cell>
          <cell r="L35" t="str">
            <v>-</v>
          </cell>
          <cell r="M35">
            <v>0</v>
          </cell>
          <cell r="N35" t="str">
            <v>-</v>
          </cell>
          <cell r="O35" t="str">
            <v>-</v>
          </cell>
          <cell r="P35">
            <v>0</v>
          </cell>
          <cell r="Q35">
            <v>0</v>
          </cell>
          <cell r="R35" t="str">
            <v>4.26</v>
          </cell>
          <cell r="S35">
            <v>0</v>
          </cell>
          <cell r="T35">
            <v>0</v>
          </cell>
          <cell r="U35" t="str">
            <v>-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ETERNA</v>
          </cell>
          <cell r="C36">
            <v>0</v>
          </cell>
          <cell r="D36" t="str">
            <v>3.35</v>
          </cell>
          <cell r="E36">
            <v>0</v>
          </cell>
          <cell r="F36" t="str">
            <v>-</v>
          </cell>
          <cell r="G36">
            <v>0</v>
          </cell>
          <cell r="H36" t="str">
            <v>3.35</v>
          </cell>
          <cell r="I36">
            <v>0</v>
          </cell>
          <cell r="J36" t="str">
            <v>-</v>
          </cell>
          <cell r="K36">
            <v>0</v>
          </cell>
          <cell r="L36" t="str">
            <v>-</v>
          </cell>
          <cell r="M36">
            <v>0</v>
          </cell>
          <cell r="N36" t="str">
            <v>-</v>
          </cell>
          <cell r="O36" t="str">
            <v>-</v>
          </cell>
          <cell r="P36">
            <v>0</v>
          </cell>
          <cell r="Q36">
            <v>0</v>
          </cell>
          <cell r="R36" t="str">
            <v>3.35</v>
          </cell>
          <cell r="S36">
            <v>0</v>
          </cell>
          <cell r="T36">
            <v>0</v>
          </cell>
          <cell r="U36" t="str">
            <v>-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ETI</v>
          </cell>
          <cell r="C37">
            <v>0</v>
          </cell>
          <cell r="D37" t="str">
            <v>9.00</v>
          </cell>
          <cell r="E37">
            <v>0</v>
          </cell>
          <cell r="F37" t="str">
            <v>-</v>
          </cell>
          <cell r="G37">
            <v>0</v>
          </cell>
          <cell r="H37" t="str">
            <v>9.00</v>
          </cell>
          <cell r="I37">
            <v>0</v>
          </cell>
          <cell r="J37" t="str">
            <v>9.00</v>
          </cell>
          <cell r="K37">
            <v>0</v>
          </cell>
          <cell r="L37" t="str">
            <v>8.45</v>
          </cell>
          <cell r="M37">
            <v>0</v>
          </cell>
          <cell r="N37" t="str">
            <v>6.11</v>
          </cell>
          <cell r="O37" t="str">
            <v>8.45</v>
          </cell>
          <cell r="P37">
            <v>0</v>
          </cell>
          <cell r="Q37">
            <v>0</v>
          </cell>
          <cell r="R37" t="str">
            <v>8.45</v>
          </cell>
          <cell r="S37">
            <v>0</v>
          </cell>
          <cell r="T37">
            <v>0</v>
          </cell>
          <cell r="U37" t="str">
            <v>-0.55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ETRANZACT</v>
          </cell>
          <cell r="C38">
            <v>0</v>
          </cell>
          <cell r="D38" t="str">
            <v>2.38</v>
          </cell>
          <cell r="E38">
            <v>0</v>
          </cell>
          <cell r="F38" t="str">
            <v>-</v>
          </cell>
          <cell r="G38">
            <v>0</v>
          </cell>
          <cell r="H38" t="str">
            <v>2.38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0</v>
          </cell>
          <cell r="N38" t="str">
            <v>-</v>
          </cell>
          <cell r="O38" t="str">
            <v>-</v>
          </cell>
          <cell r="P38">
            <v>0</v>
          </cell>
          <cell r="Q38">
            <v>0</v>
          </cell>
          <cell r="R38" t="str">
            <v>2.38</v>
          </cell>
          <cell r="S38">
            <v>0</v>
          </cell>
          <cell r="T38">
            <v>0</v>
          </cell>
          <cell r="U38" t="str">
            <v>-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FBNH</v>
          </cell>
          <cell r="C39">
            <v>0</v>
          </cell>
          <cell r="D39" t="str">
            <v>5.55</v>
          </cell>
          <cell r="E39">
            <v>0</v>
          </cell>
          <cell r="F39" t="str">
            <v>-</v>
          </cell>
          <cell r="G39">
            <v>0</v>
          </cell>
          <cell r="H39" t="str">
            <v>5.55</v>
          </cell>
          <cell r="I39">
            <v>0</v>
          </cell>
          <cell r="J39" t="str">
            <v>5.60</v>
          </cell>
          <cell r="K39">
            <v>0</v>
          </cell>
          <cell r="L39" t="str">
            <v>5.55</v>
          </cell>
          <cell r="M39">
            <v>0</v>
          </cell>
          <cell r="N39" t="str">
            <v>0.89</v>
          </cell>
          <cell r="O39" t="str">
            <v>-</v>
          </cell>
          <cell r="P39">
            <v>0</v>
          </cell>
          <cell r="Q39">
            <v>0</v>
          </cell>
          <cell r="R39" t="str">
            <v>5.60</v>
          </cell>
          <cell r="S39">
            <v>0</v>
          </cell>
          <cell r="T39">
            <v>0</v>
          </cell>
          <cell r="U39" t="str">
            <v>0.05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FCMB</v>
          </cell>
          <cell r="C40">
            <v>0</v>
          </cell>
          <cell r="D40" t="str">
            <v>1.73</v>
          </cell>
          <cell r="E40">
            <v>0</v>
          </cell>
          <cell r="F40" t="str">
            <v>-</v>
          </cell>
          <cell r="G40">
            <v>0</v>
          </cell>
          <cell r="H40" t="str">
            <v>1.73</v>
          </cell>
          <cell r="I40">
            <v>0</v>
          </cell>
          <cell r="J40" t="str">
            <v>1.65</v>
          </cell>
          <cell r="K40">
            <v>0</v>
          </cell>
          <cell r="L40" t="str">
            <v>1.60</v>
          </cell>
          <cell r="M40">
            <v>0</v>
          </cell>
          <cell r="N40" t="str">
            <v>3.03</v>
          </cell>
          <cell r="O40" t="str">
            <v>1.65</v>
          </cell>
          <cell r="P40">
            <v>0</v>
          </cell>
          <cell r="Q40">
            <v>0</v>
          </cell>
          <cell r="R40" t="str">
            <v>1.65</v>
          </cell>
          <cell r="S40">
            <v>0</v>
          </cell>
          <cell r="T40">
            <v>0</v>
          </cell>
          <cell r="U40" t="str">
            <v>-0.08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FIDELITYBK</v>
          </cell>
          <cell r="C41">
            <v>0</v>
          </cell>
          <cell r="D41" t="str">
            <v>1.61</v>
          </cell>
          <cell r="E41">
            <v>0</v>
          </cell>
          <cell r="F41" t="str">
            <v>-</v>
          </cell>
          <cell r="G41">
            <v>0</v>
          </cell>
          <cell r="H41" t="str">
            <v>1.61</v>
          </cell>
          <cell r="I41">
            <v>0</v>
          </cell>
          <cell r="J41" t="str">
            <v>1.61</v>
          </cell>
          <cell r="K41">
            <v>0</v>
          </cell>
          <cell r="L41" t="str">
            <v>1.60</v>
          </cell>
          <cell r="M41">
            <v>0</v>
          </cell>
          <cell r="N41" t="str">
            <v>0.62</v>
          </cell>
          <cell r="O41" t="str">
            <v>-</v>
          </cell>
          <cell r="P41">
            <v>0</v>
          </cell>
          <cell r="Q41">
            <v>0</v>
          </cell>
          <cell r="R41" t="str">
            <v>1.60</v>
          </cell>
          <cell r="S41">
            <v>0</v>
          </cell>
          <cell r="T41">
            <v>0</v>
          </cell>
          <cell r="U41" t="str">
            <v>-0.01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FIDSON</v>
          </cell>
          <cell r="C42">
            <v>0</v>
          </cell>
          <cell r="D42" t="str">
            <v>4.10</v>
          </cell>
          <cell r="E42">
            <v>0</v>
          </cell>
          <cell r="F42" t="str">
            <v>-</v>
          </cell>
          <cell r="G42">
            <v>0</v>
          </cell>
          <cell r="H42" t="str">
            <v>4.10</v>
          </cell>
          <cell r="I42">
            <v>0</v>
          </cell>
          <cell r="J42" t="str">
            <v>-</v>
          </cell>
          <cell r="K42">
            <v>0</v>
          </cell>
          <cell r="L42" t="str">
            <v>-</v>
          </cell>
          <cell r="M42">
            <v>0</v>
          </cell>
          <cell r="N42" t="str">
            <v>-</v>
          </cell>
          <cell r="O42" t="str">
            <v>-</v>
          </cell>
          <cell r="P42">
            <v>0</v>
          </cell>
          <cell r="Q42">
            <v>0</v>
          </cell>
          <cell r="R42" t="str">
            <v>4.10</v>
          </cell>
          <cell r="S42">
            <v>0</v>
          </cell>
          <cell r="T42">
            <v>0</v>
          </cell>
          <cell r="U42" t="str">
            <v>-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FLOURMILL</v>
          </cell>
          <cell r="C43">
            <v>0</v>
          </cell>
          <cell r="D43" t="str">
            <v>14.85</v>
          </cell>
          <cell r="E43">
            <v>0</v>
          </cell>
          <cell r="F43" t="str">
            <v>-</v>
          </cell>
          <cell r="G43">
            <v>0</v>
          </cell>
          <cell r="H43" t="str">
            <v>14.85</v>
          </cell>
          <cell r="I43">
            <v>0</v>
          </cell>
          <cell r="J43" t="str">
            <v>14.95</v>
          </cell>
          <cell r="K43">
            <v>0</v>
          </cell>
          <cell r="L43" t="str">
            <v>14.85</v>
          </cell>
          <cell r="M43">
            <v>0</v>
          </cell>
          <cell r="N43" t="str">
            <v>0.67</v>
          </cell>
          <cell r="O43" t="str">
            <v>14.85</v>
          </cell>
          <cell r="P43">
            <v>0</v>
          </cell>
          <cell r="Q43">
            <v>0</v>
          </cell>
          <cell r="R43" t="str">
            <v>14.85</v>
          </cell>
          <cell r="S43">
            <v>0</v>
          </cell>
          <cell r="T43">
            <v>0</v>
          </cell>
          <cell r="U43" t="str">
            <v>-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FO</v>
          </cell>
          <cell r="C44">
            <v>0</v>
          </cell>
          <cell r="D44" t="str">
            <v>17.50</v>
          </cell>
          <cell r="E44">
            <v>0</v>
          </cell>
          <cell r="F44" t="str">
            <v>-</v>
          </cell>
          <cell r="G44">
            <v>0</v>
          </cell>
          <cell r="H44" t="str">
            <v>17.50</v>
          </cell>
          <cell r="I44">
            <v>0</v>
          </cell>
          <cell r="J44" t="str">
            <v>18.00</v>
          </cell>
          <cell r="K44">
            <v>0</v>
          </cell>
          <cell r="L44" t="str">
            <v>17.05</v>
          </cell>
          <cell r="M44">
            <v>0</v>
          </cell>
          <cell r="N44" t="str">
            <v>5.28</v>
          </cell>
          <cell r="O44" t="str">
            <v>-</v>
          </cell>
          <cell r="P44">
            <v>0</v>
          </cell>
          <cell r="Q44">
            <v>0</v>
          </cell>
          <cell r="R44" t="str">
            <v>18.00</v>
          </cell>
          <cell r="S44">
            <v>0</v>
          </cell>
          <cell r="T44">
            <v>0</v>
          </cell>
          <cell r="U44" t="str">
            <v>0.50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GLAXOSMITH</v>
          </cell>
          <cell r="C45">
            <v>0</v>
          </cell>
          <cell r="D45" t="str">
            <v>8.00</v>
          </cell>
          <cell r="E45">
            <v>0</v>
          </cell>
          <cell r="F45" t="str">
            <v>-</v>
          </cell>
          <cell r="G45">
            <v>0</v>
          </cell>
          <cell r="H45" t="str">
            <v>8.00</v>
          </cell>
          <cell r="I45">
            <v>0</v>
          </cell>
          <cell r="J45" t="str">
            <v>-</v>
          </cell>
          <cell r="K45">
            <v>0</v>
          </cell>
          <cell r="L45" t="str">
            <v>-</v>
          </cell>
          <cell r="M45">
            <v>0</v>
          </cell>
          <cell r="N45" t="str">
            <v>-</v>
          </cell>
          <cell r="O45" t="str">
            <v>-</v>
          </cell>
          <cell r="P45">
            <v>0</v>
          </cell>
          <cell r="Q45">
            <v>0</v>
          </cell>
          <cell r="R45" t="str">
            <v>8.00</v>
          </cell>
          <cell r="S45">
            <v>0</v>
          </cell>
          <cell r="T45">
            <v>0</v>
          </cell>
          <cell r="U45" t="str">
            <v>-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GSPECPLC</v>
          </cell>
          <cell r="C46">
            <v>0</v>
          </cell>
          <cell r="D46" t="str">
            <v>5.20</v>
          </cell>
          <cell r="E46">
            <v>0</v>
          </cell>
          <cell r="F46" t="str">
            <v>-</v>
          </cell>
          <cell r="G46">
            <v>0</v>
          </cell>
          <cell r="H46" t="str">
            <v>5.20</v>
          </cell>
          <cell r="I46">
            <v>0</v>
          </cell>
          <cell r="J46" t="str">
            <v>5.20</v>
          </cell>
          <cell r="K46">
            <v>0</v>
          </cell>
          <cell r="L46" t="str">
            <v>5.20</v>
          </cell>
          <cell r="M46">
            <v>0</v>
          </cell>
          <cell r="N46" t="str">
            <v>-</v>
          </cell>
          <cell r="O46" t="str">
            <v>-</v>
          </cell>
          <cell r="P46">
            <v>0</v>
          </cell>
          <cell r="Q46">
            <v>0</v>
          </cell>
          <cell r="R46" t="str">
            <v>5.20</v>
          </cell>
          <cell r="S46">
            <v>0</v>
          </cell>
          <cell r="T46">
            <v>0</v>
          </cell>
          <cell r="U46" t="str">
            <v>-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GUARANTY</v>
          </cell>
          <cell r="C47">
            <v>0</v>
          </cell>
          <cell r="D47" t="str">
            <v>28.75</v>
          </cell>
          <cell r="E47">
            <v>0</v>
          </cell>
          <cell r="F47" t="str">
            <v>-</v>
          </cell>
          <cell r="G47">
            <v>0</v>
          </cell>
          <cell r="H47" t="str">
            <v>28.75</v>
          </cell>
          <cell r="I47">
            <v>0</v>
          </cell>
          <cell r="J47" t="str">
            <v>28.75</v>
          </cell>
          <cell r="K47">
            <v>0</v>
          </cell>
          <cell r="L47" t="str">
            <v>28.40</v>
          </cell>
          <cell r="M47">
            <v>0</v>
          </cell>
          <cell r="N47" t="str">
            <v>1.22</v>
          </cell>
          <cell r="O47" t="str">
            <v>-</v>
          </cell>
          <cell r="P47">
            <v>0</v>
          </cell>
          <cell r="Q47">
            <v>0</v>
          </cell>
          <cell r="R47" t="str">
            <v>28.45</v>
          </cell>
          <cell r="S47">
            <v>0</v>
          </cell>
          <cell r="T47">
            <v>0</v>
          </cell>
          <cell r="U47" t="str">
            <v>-0.30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GUINNESS</v>
          </cell>
          <cell r="C48">
            <v>0</v>
          </cell>
          <cell r="D48" t="str">
            <v>46.00</v>
          </cell>
          <cell r="E48">
            <v>0</v>
          </cell>
          <cell r="F48" t="str">
            <v>-</v>
          </cell>
          <cell r="G48">
            <v>0</v>
          </cell>
          <cell r="H48" t="str">
            <v>46.00</v>
          </cell>
          <cell r="I48">
            <v>0</v>
          </cell>
          <cell r="J48" t="str">
            <v>-</v>
          </cell>
          <cell r="K48">
            <v>0</v>
          </cell>
          <cell r="L48" t="str">
            <v>-</v>
          </cell>
          <cell r="M48">
            <v>0</v>
          </cell>
          <cell r="N48" t="str">
            <v>-</v>
          </cell>
          <cell r="O48" t="str">
            <v>-</v>
          </cell>
          <cell r="P48">
            <v>0</v>
          </cell>
          <cell r="Q48">
            <v>0</v>
          </cell>
          <cell r="R48" t="str">
            <v>46.00</v>
          </cell>
          <cell r="S48">
            <v>0</v>
          </cell>
          <cell r="T48">
            <v>0</v>
          </cell>
          <cell r="U48" t="str">
            <v>-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HONYFLOUR</v>
          </cell>
          <cell r="C49">
            <v>0</v>
          </cell>
          <cell r="D49" t="str">
            <v>0.97</v>
          </cell>
          <cell r="E49">
            <v>0</v>
          </cell>
          <cell r="F49" t="str">
            <v>-</v>
          </cell>
          <cell r="G49">
            <v>0</v>
          </cell>
          <cell r="H49" t="str">
            <v>0.97</v>
          </cell>
          <cell r="I49">
            <v>0</v>
          </cell>
          <cell r="J49" t="str">
            <v>-</v>
          </cell>
          <cell r="K49">
            <v>0</v>
          </cell>
          <cell r="L49" t="str">
            <v>-</v>
          </cell>
          <cell r="M49">
            <v>0</v>
          </cell>
          <cell r="N49" t="str">
            <v>-</v>
          </cell>
          <cell r="O49" t="str">
            <v>-</v>
          </cell>
          <cell r="P49">
            <v>0</v>
          </cell>
          <cell r="Q49">
            <v>0</v>
          </cell>
          <cell r="R49" t="str">
            <v>0.97</v>
          </cell>
          <cell r="S49">
            <v>0</v>
          </cell>
          <cell r="T49">
            <v>0</v>
          </cell>
          <cell r="U49" t="str">
            <v>-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IKEJAHOTEL</v>
          </cell>
          <cell r="C50">
            <v>0</v>
          </cell>
          <cell r="D50" t="str">
            <v>1.34</v>
          </cell>
          <cell r="E50">
            <v>0</v>
          </cell>
          <cell r="F50" t="str">
            <v>-</v>
          </cell>
          <cell r="G50">
            <v>0</v>
          </cell>
          <cell r="H50" t="str">
            <v>1.34</v>
          </cell>
          <cell r="I50">
            <v>0</v>
          </cell>
          <cell r="J50" t="str">
            <v>-</v>
          </cell>
          <cell r="K50">
            <v>0</v>
          </cell>
          <cell r="L50" t="str">
            <v>-</v>
          </cell>
          <cell r="M50">
            <v>0</v>
          </cell>
          <cell r="N50" t="str">
            <v>-</v>
          </cell>
          <cell r="O50" t="str">
            <v>-</v>
          </cell>
          <cell r="P50">
            <v>0</v>
          </cell>
          <cell r="Q50">
            <v>0</v>
          </cell>
          <cell r="R50" t="str">
            <v>1.34</v>
          </cell>
          <cell r="S50">
            <v>0</v>
          </cell>
          <cell r="T50">
            <v>0</v>
          </cell>
          <cell r="U50" t="str">
            <v>-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INTBREW</v>
          </cell>
          <cell r="C51">
            <v>0</v>
          </cell>
          <cell r="D51" t="str">
            <v>13.80</v>
          </cell>
          <cell r="E51">
            <v>0</v>
          </cell>
          <cell r="F51" t="str">
            <v>-</v>
          </cell>
          <cell r="G51">
            <v>0</v>
          </cell>
          <cell r="H51" t="str">
            <v>13.80</v>
          </cell>
          <cell r="I51">
            <v>0</v>
          </cell>
          <cell r="J51" t="str">
            <v>12.50</v>
          </cell>
          <cell r="K51">
            <v>0</v>
          </cell>
          <cell r="L51" t="str">
            <v>12.50</v>
          </cell>
          <cell r="M51">
            <v>0</v>
          </cell>
          <cell r="N51" t="str">
            <v>-</v>
          </cell>
          <cell r="O51" t="str">
            <v>-</v>
          </cell>
          <cell r="P51">
            <v>0</v>
          </cell>
          <cell r="Q51">
            <v>0</v>
          </cell>
          <cell r="R51" t="str">
            <v>12.50</v>
          </cell>
          <cell r="S51">
            <v>0</v>
          </cell>
          <cell r="T51">
            <v>0</v>
          </cell>
          <cell r="U51" t="str">
            <v>-1.30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JAIZBANK</v>
          </cell>
          <cell r="C52">
            <v>0</v>
          </cell>
          <cell r="D52" t="str">
            <v>0.42</v>
          </cell>
          <cell r="E52">
            <v>0</v>
          </cell>
          <cell r="F52" t="str">
            <v>-</v>
          </cell>
          <cell r="G52">
            <v>0</v>
          </cell>
          <cell r="H52" t="str">
            <v>0.42</v>
          </cell>
          <cell r="I52">
            <v>0</v>
          </cell>
          <cell r="J52" t="str">
            <v>-</v>
          </cell>
          <cell r="K52">
            <v>0</v>
          </cell>
          <cell r="L52" t="str">
            <v>-</v>
          </cell>
          <cell r="M52">
            <v>0</v>
          </cell>
          <cell r="N52" t="str">
            <v>-</v>
          </cell>
          <cell r="O52" t="str">
            <v>-</v>
          </cell>
          <cell r="P52">
            <v>0</v>
          </cell>
          <cell r="Q52">
            <v>0</v>
          </cell>
          <cell r="R52" t="str">
            <v>0.42</v>
          </cell>
          <cell r="S52">
            <v>0</v>
          </cell>
          <cell r="T52">
            <v>0</v>
          </cell>
          <cell r="U52" t="str">
            <v>-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JAPAULOIL</v>
          </cell>
          <cell r="C53">
            <v>0</v>
          </cell>
          <cell r="D53" t="str">
            <v>0.22</v>
          </cell>
          <cell r="E53">
            <v>0</v>
          </cell>
          <cell r="F53" t="str">
            <v>-</v>
          </cell>
          <cell r="G53">
            <v>0</v>
          </cell>
          <cell r="H53" t="str">
            <v>0.22</v>
          </cell>
          <cell r="I53">
            <v>0</v>
          </cell>
          <cell r="J53" t="str">
            <v>0.21</v>
          </cell>
          <cell r="K53">
            <v>0</v>
          </cell>
          <cell r="L53" t="str">
            <v>0.21</v>
          </cell>
          <cell r="M53">
            <v>0</v>
          </cell>
          <cell r="N53" t="str">
            <v>-</v>
          </cell>
          <cell r="O53" t="str">
            <v>-</v>
          </cell>
          <cell r="P53">
            <v>0</v>
          </cell>
          <cell r="Q53">
            <v>0</v>
          </cell>
          <cell r="R53" t="str">
            <v>0.21</v>
          </cell>
          <cell r="S53">
            <v>0</v>
          </cell>
          <cell r="T53">
            <v>0</v>
          </cell>
          <cell r="U53" t="str">
            <v>-0.01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JBERGER</v>
          </cell>
          <cell r="C54">
            <v>0</v>
          </cell>
          <cell r="D54" t="str">
            <v>18.10</v>
          </cell>
          <cell r="E54">
            <v>0</v>
          </cell>
          <cell r="F54" t="str">
            <v>-</v>
          </cell>
          <cell r="G54">
            <v>0</v>
          </cell>
          <cell r="H54" t="str">
            <v>18.10</v>
          </cell>
          <cell r="I54">
            <v>0</v>
          </cell>
          <cell r="J54" t="str">
            <v>-</v>
          </cell>
          <cell r="K54">
            <v>0</v>
          </cell>
          <cell r="L54" t="str">
            <v>-</v>
          </cell>
          <cell r="M54">
            <v>0</v>
          </cell>
          <cell r="N54" t="str">
            <v>-</v>
          </cell>
          <cell r="O54" t="str">
            <v>-</v>
          </cell>
          <cell r="P54">
            <v>0</v>
          </cell>
          <cell r="Q54">
            <v>0</v>
          </cell>
          <cell r="R54" t="str">
            <v>18.10</v>
          </cell>
          <cell r="S54">
            <v>0</v>
          </cell>
          <cell r="T54">
            <v>0</v>
          </cell>
          <cell r="U54" t="str">
            <v>-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JOHNHOLT</v>
          </cell>
          <cell r="C55">
            <v>0</v>
          </cell>
          <cell r="D55" t="str">
            <v>0.46</v>
          </cell>
          <cell r="E55">
            <v>0</v>
          </cell>
          <cell r="F55" t="str">
            <v>-</v>
          </cell>
          <cell r="G55">
            <v>0</v>
          </cell>
          <cell r="H55" t="str">
            <v>0.46</v>
          </cell>
          <cell r="I55">
            <v>0</v>
          </cell>
          <cell r="J55" t="str">
            <v>-</v>
          </cell>
          <cell r="K55">
            <v>0</v>
          </cell>
          <cell r="L55" t="str">
            <v>-</v>
          </cell>
          <cell r="M55">
            <v>0</v>
          </cell>
          <cell r="N55" t="str">
            <v>-</v>
          </cell>
          <cell r="O55" t="str">
            <v>-</v>
          </cell>
          <cell r="P55">
            <v>0</v>
          </cell>
          <cell r="Q55">
            <v>0</v>
          </cell>
          <cell r="R55" t="str">
            <v>0.46</v>
          </cell>
          <cell r="S55">
            <v>0</v>
          </cell>
          <cell r="T55">
            <v>0</v>
          </cell>
          <cell r="U55" t="str">
            <v>-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LASACO</v>
          </cell>
          <cell r="C56">
            <v>0</v>
          </cell>
          <cell r="D56" t="str">
            <v>0.35</v>
          </cell>
          <cell r="E56">
            <v>0</v>
          </cell>
          <cell r="F56" t="str">
            <v>-</v>
          </cell>
          <cell r="G56">
            <v>0</v>
          </cell>
          <cell r="H56" t="str">
            <v>0.35</v>
          </cell>
          <cell r="I56">
            <v>0</v>
          </cell>
          <cell r="J56" t="str">
            <v>0.35</v>
          </cell>
          <cell r="K56">
            <v>0</v>
          </cell>
          <cell r="L56" t="str">
            <v>0.34</v>
          </cell>
          <cell r="M56">
            <v>0</v>
          </cell>
          <cell r="N56" t="str">
            <v>2.86</v>
          </cell>
          <cell r="O56" t="str">
            <v>-</v>
          </cell>
          <cell r="P56">
            <v>0</v>
          </cell>
          <cell r="Q56">
            <v>0</v>
          </cell>
          <cell r="R56" t="str">
            <v>0.35</v>
          </cell>
          <cell r="S56">
            <v>0</v>
          </cell>
          <cell r="T56">
            <v>0</v>
          </cell>
          <cell r="U56" t="str">
            <v>-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LAWUNION</v>
          </cell>
          <cell r="C57">
            <v>0</v>
          </cell>
          <cell r="D57" t="str">
            <v>0.47</v>
          </cell>
          <cell r="E57">
            <v>0</v>
          </cell>
          <cell r="F57" t="str">
            <v>-</v>
          </cell>
          <cell r="G57">
            <v>0</v>
          </cell>
          <cell r="H57" t="str">
            <v>0.47</v>
          </cell>
          <cell r="I57">
            <v>0</v>
          </cell>
          <cell r="J57" t="str">
            <v>-</v>
          </cell>
          <cell r="K57">
            <v>0</v>
          </cell>
          <cell r="L57" t="str">
            <v>-</v>
          </cell>
          <cell r="M57">
            <v>0</v>
          </cell>
          <cell r="N57" t="str">
            <v>-</v>
          </cell>
          <cell r="O57" t="str">
            <v>-</v>
          </cell>
          <cell r="P57">
            <v>0</v>
          </cell>
          <cell r="Q57">
            <v>0</v>
          </cell>
          <cell r="R57" t="str">
            <v>0.47</v>
          </cell>
          <cell r="S57">
            <v>0</v>
          </cell>
          <cell r="T57">
            <v>0</v>
          </cell>
          <cell r="U57" t="str">
            <v>-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LEARNAFRCA</v>
          </cell>
          <cell r="C58">
            <v>0</v>
          </cell>
          <cell r="D58" t="str">
            <v>1.40</v>
          </cell>
          <cell r="E58">
            <v>0</v>
          </cell>
          <cell r="F58" t="str">
            <v>-</v>
          </cell>
          <cell r="G58">
            <v>0</v>
          </cell>
          <cell r="H58" t="str">
            <v>1.40</v>
          </cell>
          <cell r="I58">
            <v>0</v>
          </cell>
          <cell r="J58" t="str">
            <v>-</v>
          </cell>
          <cell r="K58">
            <v>0</v>
          </cell>
          <cell r="L58" t="str">
            <v>-</v>
          </cell>
          <cell r="M58">
            <v>0</v>
          </cell>
          <cell r="N58" t="str">
            <v>-</v>
          </cell>
          <cell r="O58" t="str">
            <v>-</v>
          </cell>
          <cell r="P58">
            <v>0</v>
          </cell>
          <cell r="Q58">
            <v>0</v>
          </cell>
          <cell r="R58" t="str">
            <v>1.40</v>
          </cell>
          <cell r="S58">
            <v>0</v>
          </cell>
          <cell r="T58">
            <v>0</v>
          </cell>
          <cell r="U58" t="str">
            <v>-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LINKASSURE</v>
          </cell>
          <cell r="C59">
            <v>0</v>
          </cell>
          <cell r="D59" t="str">
            <v>0.51</v>
          </cell>
          <cell r="E59">
            <v>0</v>
          </cell>
          <cell r="F59" t="str">
            <v>-</v>
          </cell>
          <cell r="G59">
            <v>0</v>
          </cell>
          <cell r="H59" t="str">
            <v>0.51</v>
          </cell>
          <cell r="I59">
            <v>0</v>
          </cell>
          <cell r="J59" t="str">
            <v>0.51</v>
          </cell>
          <cell r="K59">
            <v>0</v>
          </cell>
          <cell r="L59" t="str">
            <v>0.50</v>
          </cell>
          <cell r="M59">
            <v>0</v>
          </cell>
          <cell r="N59" t="str">
            <v>1.96</v>
          </cell>
          <cell r="O59" t="str">
            <v>-</v>
          </cell>
          <cell r="P59">
            <v>0</v>
          </cell>
          <cell r="Q59">
            <v>0</v>
          </cell>
          <cell r="R59" t="str">
            <v>0.51</v>
          </cell>
          <cell r="S59">
            <v>0</v>
          </cell>
          <cell r="T59">
            <v>0</v>
          </cell>
          <cell r="U59" t="str">
            <v>-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LIVESTOCK</v>
          </cell>
          <cell r="C60">
            <v>0</v>
          </cell>
          <cell r="D60" t="str">
            <v>0.46</v>
          </cell>
          <cell r="E60">
            <v>0</v>
          </cell>
          <cell r="F60" t="str">
            <v>-</v>
          </cell>
          <cell r="G60">
            <v>0</v>
          </cell>
          <cell r="H60" t="str">
            <v>0.46</v>
          </cell>
          <cell r="I60">
            <v>0</v>
          </cell>
          <cell r="J60" t="str">
            <v>0.46</v>
          </cell>
          <cell r="K60">
            <v>0</v>
          </cell>
          <cell r="L60" t="str">
            <v>0.44</v>
          </cell>
          <cell r="M60">
            <v>0</v>
          </cell>
          <cell r="N60" t="str">
            <v>4.35</v>
          </cell>
          <cell r="O60" t="str">
            <v>-</v>
          </cell>
          <cell r="P60">
            <v>0</v>
          </cell>
          <cell r="Q60">
            <v>0</v>
          </cell>
          <cell r="R60" t="str">
            <v>0.44</v>
          </cell>
          <cell r="S60">
            <v>0</v>
          </cell>
          <cell r="T60">
            <v>0</v>
          </cell>
          <cell r="U60" t="str">
            <v>-0.02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MANSARD</v>
          </cell>
          <cell r="C61">
            <v>0</v>
          </cell>
          <cell r="D61" t="str">
            <v>1.65</v>
          </cell>
          <cell r="E61">
            <v>0</v>
          </cell>
          <cell r="F61" t="str">
            <v>-</v>
          </cell>
          <cell r="G61">
            <v>0</v>
          </cell>
          <cell r="H61" t="str">
            <v>1.65</v>
          </cell>
          <cell r="I61">
            <v>0</v>
          </cell>
          <cell r="J61" t="str">
            <v>-</v>
          </cell>
          <cell r="K61">
            <v>0</v>
          </cell>
          <cell r="L61" t="str">
            <v>-</v>
          </cell>
          <cell r="M61">
            <v>0</v>
          </cell>
          <cell r="N61" t="str">
            <v>-</v>
          </cell>
          <cell r="O61" t="str">
            <v>-</v>
          </cell>
          <cell r="P61">
            <v>0</v>
          </cell>
          <cell r="Q61">
            <v>0</v>
          </cell>
          <cell r="R61" t="str">
            <v>1.65</v>
          </cell>
          <cell r="S61">
            <v>0</v>
          </cell>
          <cell r="T61">
            <v>0</v>
          </cell>
          <cell r="U61" t="str">
            <v>-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MAYBAKER</v>
          </cell>
          <cell r="C62">
            <v>0</v>
          </cell>
          <cell r="D62" t="str">
            <v>2.40</v>
          </cell>
          <cell r="E62">
            <v>0</v>
          </cell>
          <cell r="F62" t="str">
            <v>-</v>
          </cell>
          <cell r="G62">
            <v>0</v>
          </cell>
          <cell r="H62" t="str">
            <v>2.40</v>
          </cell>
          <cell r="I62">
            <v>0</v>
          </cell>
          <cell r="J62" t="str">
            <v>-</v>
          </cell>
          <cell r="K62">
            <v>0</v>
          </cell>
          <cell r="L62" t="str">
            <v>-</v>
          </cell>
          <cell r="M62">
            <v>0</v>
          </cell>
          <cell r="N62" t="str">
            <v>-</v>
          </cell>
          <cell r="O62" t="str">
            <v>-</v>
          </cell>
          <cell r="P62">
            <v>0</v>
          </cell>
          <cell r="Q62">
            <v>0</v>
          </cell>
          <cell r="R62" t="str">
            <v>2.40</v>
          </cell>
          <cell r="S62">
            <v>0</v>
          </cell>
          <cell r="T62">
            <v>0</v>
          </cell>
          <cell r="U62" t="str">
            <v>-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MBENEFIT</v>
          </cell>
          <cell r="C63">
            <v>0</v>
          </cell>
          <cell r="D63" t="str">
            <v>0.21</v>
          </cell>
          <cell r="E63">
            <v>0</v>
          </cell>
          <cell r="F63" t="str">
            <v>-</v>
          </cell>
          <cell r="G63">
            <v>0</v>
          </cell>
          <cell r="H63" t="str">
            <v>0.21</v>
          </cell>
          <cell r="I63">
            <v>0</v>
          </cell>
          <cell r="J63" t="str">
            <v>0.21</v>
          </cell>
          <cell r="K63">
            <v>0</v>
          </cell>
          <cell r="L63" t="str">
            <v>0.21</v>
          </cell>
          <cell r="M63">
            <v>0</v>
          </cell>
          <cell r="N63" t="str">
            <v>-</v>
          </cell>
          <cell r="O63" t="str">
            <v>-</v>
          </cell>
          <cell r="P63">
            <v>0</v>
          </cell>
          <cell r="Q63">
            <v>0</v>
          </cell>
          <cell r="R63" t="str">
            <v>0.21</v>
          </cell>
          <cell r="S63">
            <v>0</v>
          </cell>
          <cell r="T63">
            <v>0</v>
          </cell>
          <cell r="U63" t="str">
            <v>-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MEYER</v>
          </cell>
          <cell r="C64">
            <v>0</v>
          </cell>
          <cell r="D64" t="str">
            <v>0.59</v>
          </cell>
          <cell r="E64">
            <v>0</v>
          </cell>
          <cell r="F64" t="str">
            <v>-</v>
          </cell>
          <cell r="G64">
            <v>0</v>
          </cell>
          <cell r="H64" t="str">
            <v>0.59</v>
          </cell>
          <cell r="I64">
            <v>0</v>
          </cell>
          <cell r="J64" t="str">
            <v>-</v>
          </cell>
          <cell r="K64">
            <v>0</v>
          </cell>
          <cell r="L64" t="str">
            <v>-</v>
          </cell>
          <cell r="M64">
            <v>0</v>
          </cell>
          <cell r="N64" t="str">
            <v>-</v>
          </cell>
          <cell r="O64" t="str">
            <v>-</v>
          </cell>
          <cell r="P64">
            <v>0</v>
          </cell>
          <cell r="Q64">
            <v>0</v>
          </cell>
          <cell r="R64" t="str">
            <v>0.59</v>
          </cell>
          <cell r="S64">
            <v>0</v>
          </cell>
          <cell r="T64">
            <v>0</v>
          </cell>
          <cell r="U64" t="str">
            <v>-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MOBIL</v>
          </cell>
          <cell r="C65">
            <v>0</v>
          </cell>
          <cell r="D65" t="str">
            <v>158.00</v>
          </cell>
          <cell r="E65">
            <v>0</v>
          </cell>
          <cell r="F65" t="str">
            <v>-</v>
          </cell>
          <cell r="G65">
            <v>0</v>
          </cell>
          <cell r="H65" t="str">
            <v>158.00</v>
          </cell>
          <cell r="I65">
            <v>0</v>
          </cell>
          <cell r="J65" t="str">
            <v>-</v>
          </cell>
          <cell r="K65">
            <v>0</v>
          </cell>
          <cell r="L65" t="str">
            <v>-</v>
          </cell>
          <cell r="M65">
            <v>0</v>
          </cell>
          <cell r="N65" t="str">
            <v>-</v>
          </cell>
          <cell r="O65" t="str">
            <v>-</v>
          </cell>
          <cell r="P65">
            <v>0</v>
          </cell>
          <cell r="Q65">
            <v>0</v>
          </cell>
          <cell r="R65" t="str">
            <v>158.00</v>
          </cell>
          <cell r="S65">
            <v>0</v>
          </cell>
          <cell r="T65">
            <v>0</v>
          </cell>
          <cell r="U65" t="str">
            <v>-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MORISON</v>
          </cell>
          <cell r="C66">
            <v>0</v>
          </cell>
          <cell r="D66" t="str">
            <v>0.50</v>
          </cell>
          <cell r="E66">
            <v>0</v>
          </cell>
          <cell r="F66" t="str">
            <v>-</v>
          </cell>
          <cell r="G66">
            <v>0</v>
          </cell>
          <cell r="H66" t="str">
            <v>0.50</v>
          </cell>
          <cell r="I66">
            <v>0</v>
          </cell>
          <cell r="J66" t="str">
            <v>-</v>
          </cell>
          <cell r="K66">
            <v>0</v>
          </cell>
          <cell r="L66" t="str">
            <v>-</v>
          </cell>
          <cell r="M66">
            <v>0</v>
          </cell>
          <cell r="N66" t="str">
            <v>-</v>
          </cell>
          <cell r="O66" t="str">
            <v>-</v>
          </cell>
          <cell r="P66">
            <v>0</v>
          </cell>
          <cell r="Q66">
            <v>0</v>
          </cell>
          <cell r="R66" t="str">
            <v>0.50</v>
          </cell>
          <cell r="S66">
            <v>0</v>
          </cell>
          <cell r="T66">
            <v>0</v>
          </cell>
          <cell r="U66" t="str">
            <v>-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MRS</v>
          </cell>
          <cell r="C67">
            <v>0</v>
          </cell>
          <cell r="D67" t="str">
            <v>20.85</v>
          </cell>
          <cell r="E67">
            <v>0</v>
          </cell>
          <cell r="F67" t="str">
            <v>-</v>
          </cell>
          <cell r="G67">
            <v>0</v>
          </cell>
          <cell r="H67" t="str">
            <v>20.85</v>
          </cell>
          <cell r="I67">
            <v>0</v>
          </cell>
          <cell r="J67" t="str">
            <v>-</v>
          </cell>
          <cell r="K67">
            <v>0</v>
          </cell>
          <cell r="L67" t="str">
            <v>-</v>
          </cell>
          <cell r="M67">
            <v>0</v>
          </cell>
          <cell r="N67" t="str">
            <v>-</v>
          </cell>
          <cell r="O67" t="str">
            <v>-</v>
          </cell>
          <cell r="P67">
            <v>0</v>
          </cell>
          <cell r="Q67">
            <v>0</v>
          </cell>
          <cell r="R67" t="str">
            <v>20.85</v>
          </cell>
          <cell r="S67">
            <v>0</v>
          </cell>
          <cell r="T67">
            <v>0</v>
          </cell>
          <cell r="U67" t="str">
            <v>-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MTNN</v>
          </cell>
          <cell r="C68">
            <v>0</v>
          </cell>
          <cell r="D68" t="str">
            <v>125.00</v>
          </cell>
          <cell r="E68">
            <v>0</v>
          </cell>
          <cell r="F68" t="str">
            <v>-</v>
          </cell>
          <cell r="G68">
            <v>0</v>
          </cell>
          <cell r="H68" t="str">
            <v>125.00</v>
          </cell>
          <cell r="I68">
            <v>0</v>
          </cell>
          <cell r="J68" t="str">
            <v>127.05</v>
          </cell>
          <cell r="K68">
            <v>0</v>
          </cell>
          <cell r="L68" t="str">
            <v>127.00</v>
          </cell>
          <cell r="M68">
            <v>0</v>
          </cell>
          <cell r="N68" t="str">
            <v>0.04</v>
          </cell>
          <cell r="O68" t="str">
            <v>-</v>
          </cell>
          <cell r="P68">
            <v>0</v>
          </cell>
          <cell r="Q68">
            <v>0</v>
          </cell>
          <cell r="R68" t="str">
            <v>127.00</v>
          </cell>
          <cell r="S68">
            <v>0</v>
          </cell>
          <cell r="T68">
            <v>0</v>
          </cell>
          <cell r="U68" t="str">
            <v>2.00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NAHCO</v>
          </cell>
          <cell r="C69">
            <v>0</v>
          </cell>
          <cell r="D69" t="str">
            <v>2.57</v>
          </cell>
          <cell r="E69">
            <v>0</v>
          </cell>
          <cell r="F69" t="str">
            <v>-</v>
          </cell>
          <cell r="G69">
            <v>0</v>
          </cell>
          <cell r="H69" t="str">
            <v>2.57</v>
          </cell>
          <cell r="I69">
            <v>0</v>
          </cell>
          <cell r="J69" t="str">
            <v>-</v>
          </cell>
          <cell r="K69">
            <v>0</v>
          </cell>
          <cell r="L69" t="str">
            <v>-</v>
          </cell>
          <cell r="M69">
            <v>0</v>
          </cell>
          <cell r="N69" t="str">
            <v>-</v>
          </cell>
          <cell r="O69" t="str">
            <v>-</v>
          </cell>
          <cell r="P69">
            <v>0</v>
          </cell>
          <cell r="Q69">
            <v>0</v>
          </cell>
          <cell r="R69" t="str">
            <v>2.57</v>
          </cell>
          <cell r="S69">
            <v>0</v>
          </cell>
          <cell r="T69">
            <v>0</v>
          </cell>
          <cell r="U69" t="str">
            <v>-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NASCON</v>
          </cell>
          <cell r="C70">
            <v>0</v>
          </cell>
          <cell r="D70" t="str">
            <v>13.50</v>
          </cell>
          <cell r="E70">
            <v>0</v>
          </cell>
          <cell r="F70" t="str">
            <v>-</v>
          </cell>
          <cell r="G70">
            <v>0</v>
          </cell>
          <cell r="H70" t="str">
            <v>13.50</v>
          </cell>
          <cell r="I70">
            <v>0</v>
          </cell>
          <cell r="J70" t="str">
            <v>13.55</v>
          </cell>
          <cell r="K70">
            <v>0</v>
          </cell>
          <cell r="L70" t="str">
            <v>13.55</v>
          </cell>
          <cell r="M70">
            <v>0</v>
          </cell>
          <cell r="N70" t="str">
            <v>-</v>
          </cell>
          <cell r="O70" t="str">
            <v>-</v>
          </cell>
          <cell r="P70">
            <v>0</v>
          </cell>
          <cell r="Q70">
            <v>0</v>
          </cell>
          <cell r="R70" t="str">
            <v>13.55</v>
          </cell>
          <cell r="S70">
            <v>0</v>
          </cell>
          <cell r="T70">
            <v>0</v>
          </cell>
          <cell r="U70" t="str">
            <v>0.05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NB</v>
          </cell>
          <cell r="C71">
            <v>0</v>
          </cell>
          <cell r="D71" t="str">
            <v>60.00</v>
          </cell>
          <cell r="E71">
            <v>0</v>
          </cell>
          <cell r="F71" t="str">
            <v>-</v>
          </cell>
          <cell r="G71">
            <v>0</v>
          </cell>
          <cell r="H71" t="str">
            <v>60.00</v>
          </cell>
          <cell r="I71">
            <v>0</v>
          </cell>
          <cell r="J71" t="str">
            <v>-</v>
          </cell>
          <cell r="K71">
            <v>0</v>
          </cell>
          <cell r="L71" t="str">
            <v>-</v>
          </cell>
          <cell r="M71">
            <v>0</v>
          </cell>
          <cell r="N71" t="str">
            <v>-</v>
          </cell>
          <cell r="O71" t="str">
            <v>-</v>
          </cell>
          <cell r="P71">
            <v>0</v>
          </cell>
          <cell r="Q71">
            <v>0</v>
          </cell>
          <cell r="R71" t="str">
            <v>60.00</v>
          </cell>
          <cell r="S71">
            <v>0</v>
          </cell>
          <cell r="T71">
            <v>0</v>
          </cell>
          <cell r="U71" t="str">
            <v>-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NEM</v>
          </cell>
          <cell r="C72">
            <v>0</v>
          </cell>
          <cell r="D72" t="str">
            <v>2.20</v>
          </cell>
          <cell r="E72">
            <v>0</v>
          </cell>
          <cell r="F72" t="str">
            <v>-</v>
          </cell>
          <cell r="G72">
            <v>0</v>
          </cell>
          <cell r="H72" t="str">
            <v>2.20</v>
          </cell>
          <cell r="I72">
            <v>0</v>
          </cell>
          <cell r="J72" t="str">
            <v>2.15</v>
          </cell>
          <cell r="K72">
            <v>0</v>
          </cell>
          <cell r="L72" t="str">
            <v>2.15</v>
          </cell>
          <cell r="M72">
            <v>0</v>
          </cell>
          <cell r="N72" t="str">
            <v>-</v>
          </cell>
          <cell r="O72" t="str">
            <v>-</v>
          </cell>
          <cell r="P72">
            <v>0</v>
          </cell>
          <cell r="Q72">
            <v>0</v>
          </cell>
          <cell r="R72" t="str">
            <v>2.15</v>
          </cell>
          <cell r="S72">
            <v>0</v>
          </cell>
          <cell r="T72">
            <v>0</v>
          </cell>
          <cell r="U72" t="str">
            <v>-0.05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NESTLE</v>
          </cell>
          <cell r="C73">
            <v>0</v>
          </cell>
          <cell r="D73" t="str">
            <v>1,300.00</v>
          </cell>
          <cell r="E73">
            <v>0</v>
          </cell>
          <cell r="F73" t="str">
            <v>-</v>
          </cell>
          <cell r="G73">
            <v>0</v>
          </cell>
          <cell r="H73" t="str">
            <v>1,300.00</v>
          </cell>
          <cell r="I73">
            <v>0</v>
          </cell>
          <cell r="J73" t="str">
            <v>-</v>
          </cell>
          <cell r="K73">
            <v>0</v>
          </cell>
          <cell r="L73" t="str">
            <v>-</v>
          </cell>
          <cell r="M73">
            <v>0</v>
          </cell>
          <cell r="N73" t="str">
            <v>-</v>
          </cell>
          <cell r="O73" t="str">
            <v>-</v>
          </cell>
          <cell r="P73">
            <v>0</v>
          </cell>
          <cell r="Q73">
            <v>0</v>
          </cell>
          <cell r="R73" t="str">
            <v>1,300.00</v>
          </cell>
          <cell r="S73">
            <v>0</v>
          </cell>
          <cell r="T73">
            <v>0</v>
          </cell>
          <cell r="U73" t="str">
            <v>-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NNFM</v>
          </cell>
          <cell r="C74">
            <v>0</v>
          </cell>
          <cell r="D74" t="str">
            <v>4.30</v>
          </cell>
          <cell r="E74">
            <v>0</v>
          </cell>
          <cell r="F74" t="str">
            <v>-</v>
          </cell>
          <cell r="G74">
            <v>0</v>
          </cell>
          <cell r="H74" t="str">
            <v>4.30</v>
          </cell>
          <cell r="I74">
            <v>0</v>
          </cell>
          <cell r="J74" t="str">
            <v>-</v>
          </cell>
          <cell r="K74">
            <v>0</v>
          </cell>
          <cell r="L74" t="str">
            <v>-</v>
          </cell>
          <cell r="M74">
            <v>0</v>
          </cell>
          <cell r="N74" t="str">
            <v>-</v>
          </cell>
          <cell r="O74" t="str">
            <v>-</v>
          </cell>
          <cell r="P74">
            <v>0</v>
          </cell>
          <cell r="Q74">
            <v>0</v>
          </cell>
          <cell r="R74" t="str">
            <v>4.30</v>
          </cell>
          <cell r="S74">
            <v>0</v>
          </cell>
          <cell r="T74">
            <v>0</v>
          </cell>
          <cell r="U74" t="str">
            <v>-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NPFMCRFBK</v>
          </cell>
          <cell r="C75">
            <v>0</v>
          </cell>
          <cell r="D75" t="str">
            <v>1.18</v>
          </cell>
          <cell r="E75">
            <v>0</v>
          </cell>
          <cell r="F75" t="str">
            <v>-</v>
          </cell>
          <cell r="G75">
            <v>0</v>
          </cell>
          <cell r="H75" t="str">
            <v>1.18</v>
          </cell>
          <cell r="I75">
            <v>0</v>
          </cell>
          <cell r="J75" t="str">
            <v>1.29</v>
          </cell>
          <cell r="K75">
            <v>0</v>
          </cell>
          <cell r="L75" t="str">
            <v>1.29</v>
          </cell>
          <cell r="M75">
            <v>0</v>
          </cell>
          <cell r="N75" t="str">
            <v>-</v>
          </cell>
          <cell r="O75" t="str">
            <v>-</v>
          </cell>
          <cell r="P75">
            <v>0</v>
          </cell>
          <cell r="Q75">
            <v>0</v>
          </cell>
          <cell r="R75" t="str">
            <v>1.29</v>
          </cell>
          <cell r="S75">
            <v>0</v>
          </cell>
          <cell r="T75">
            <v>0</v>
          </cell>
          <cell r="U75" t="str">
            <v>0.11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OANDO</v>
          </cell>
          <cell r="C76">
            <v>0</v>
          </cell>
          <cell r="D76" t="str">
            <v>3.80</v>
          </cell>
          <cell r="E76">
            <v>0</v>
          </cell>
          <cell r="F76" t="str">
            <v>-</v>
          </cell>
          <cell r="G76">
            <v>0</v>
          </cell>
          <cell r="H76" t="str">
            <v>3.80</v>
          </cell>
          <cell r="I76">
            <v>0</v>
          </cell>
          <cell r="J76" t="str">
            <v>3.95</v>
          </cell>
          <cell r="K76">
            <v>0</v>
          </cell>
          <cell r="L76" t="str">
            <v>3.70</v>
          </cell>
          <cell r="M76">
            <v>0</v>
          </cell>
          <cell r="N76" t="str">
            <v>6.33</v>
          </cell>
          <cell r="O76" t="str">
            <v>-</v>
          </cell>
          <cell r="P76">
            <v>0</v>
          </cell>
          <cell r="Q76">
            <v>0</v>
          </cell>
          <cell r="R76" t="str">
            <v>3.95</v>
          </cell>
          <cell r="S76">
            <v>0</v>
          </cell>
          <cell r="T76">
            <v>0</v>
          </cell>
          <cell r="U76" t="str">
            <v>0.15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OKOMUOIL</v>
          </cell>
          <cell r="C77">
            <v>0</v>
          </cell>
          <cell r="D77" t="str">
            <v>55.80</v>
          </cell>
          <cell r="E77">
            <v>0</v>
          </cell>
          <cell r="F77" t="str">
            <v>-</v>
          </cell>
          <cell r="G77">
            <v>0</v>
          </cell>
          <cell r="H77" t="str">
            <v>55.80</v>
          </cell>
          <cell r="I77">
            <v>0</v>
          </cell>
          <cell r="J77" t="str">
            <v>52.00</v>
          </cell>
          <cell r="K77">
            <v>0</v>
          </cell>
          <cell r="L77" t="str">
            <v>52.00</v>
          </cell>
          <cell r="M77">
            <v>0</v>
          </cell>
          <cell r="N77" t="str">
            <v>-</v>
          </cell>
          <cell r="O77" t="str">
            <v>52.00</v>
          </cell>
          <cell r="P77">
            <v>0</v>
          </cell>
          <cell r="Q77">
            <v>0</v>
          </cell>
          <cell r="R77" t="str">
            <v>52.00</v>
          </cell>
          <cell r="S77">
            <v>0</v>
          </cell>
          <cell r="T77">
            <v>0</v>
          </cell>
          <cell r="U77" t="str">
            <v>-3.80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PRESCO</v>
          </cell>
          <cell r="C78">
            <v>0</v>
          </cell>
          <cell r="D78" t="str">
            <v>44.80</v>
          </cell>
          <cell r="E78">
            <v>0</v>
          </cell>
          <cell r="F78" t="str">
            <v>-</v>
          </cell>
          <cell r="G78">
            <v>0</v>
          </cell>
          <cell r="H78" t="str">
            <v>44.80</v>
          </cell>
          <cell r="I78">
            <v>0</v>
          </cell>
          <cell r="J78" t="str">
            <v>-</v>
          </cell>
          <cell r="K78">
            <v>0</v>
          </cell>
          <cell r="L78" t="str">
            <v>-</v>
          </cell>
          <cell r="M78">
            <v>0</v>
          </cell>
          <cell r="N78" t="str">
            <v>-</v>
          </cell>
          <cell r="O78" t="str">
            <v>-</v>
          </cell>
          <cell r="P78">
            <v>0</v>
          </cell>
          <cell r="Q78">
            <v>0</v>
          </cell>
          <cell r="R78" t="str">
            <v>44.80</v>
          </cell>
          <cell r="S78">
            <v>0</v>
          </cell>
          <cell r="T78">
            <v>0</v>
          </cell>
          <cell r="U78" t="str">
            <v>-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PRESTIGE</v>
          </cell>
          <cell r="C79">
            <v>0</v>
          </cell>
          <cell r="D79" t="str">
            <v>0.45</v>
          </cell>
          <cell r="E79">
            <v>0</v>
          </cell>
          <cell r="F79" t="str">
            <v>-</v>
          </cell>
          <cell r="G79">
            <v>0</v>
          </cell>
          <cell r="H79" t="str">
            <v>0.45</v>
          </cell>
          <cell r="I79">
            <v>0</v>
          </cell>
          <cell r="J79" t="str">
            <v>0.45</v>
          </cell>
          <cell r="K79">
            <v>0</v>
          </cell>
          <cell r="L79" t="str">
            <v>0.45</v>
          </cell>
          <cell r="M79">
            <v>0</v>
          </cell>
          <cell r="N79" t="str">
            <v>-</v>
          </cell>
          <cell r="O79" t="str">
            <v>-</v>
          </cell>
          <cell r="P79">
            <v>0</v>
          </cell>
          <cell r="Q79">
            <v>0</v>
          </cell>
          <cell r="R79" t="str">
            <v>0.45</v>
          </cell>
          <cell r="S79">
            <v>0</v>
          </cell>
          <cell r="T79">
            <v>0</v>
          </cell>
          <cell r="U79" t="str">
            <v>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PZ</v>
          </cell>
          <cell r="C80">
            <v>0</v>
          </cell>
          <cell r="D80" t="str">
            <v>6.00</v>
          </cell>
          <cell r="E80">
            <v>0</v>
          </cell>
          <cell r="F80" t="str">
            <v>-</v>
          </cell>
          <cell r="G80">
            <v>0</v>
          </cell>
          <cell r="H80" t="str">
            <v>6.00</v>
          </cell>
          <cell r="I80">
            <v>0</v>
          </cell>
          <cell r="J80" t="str">
            <v>-</v>
          </cell>
          <cell r="K80">
            <v>0</v>
          </cell>
          <cell r="L80" t="str">
            <v>-</v>
          </cell>
          <cell r="M80">
            <v>0</v>
          </cell>
          <cell r="N80" t="str">
            <v>-</v>
          </cell>
          <cell r="O80" t="str">
            <v>-</v>
          </cell>
          <cell r="P80">
            <v>0</v>
          </cell>
          <cell r="Q80">
            <v>0</v>
          </cell>
          <cell r="R80" t="str">
            <v>6.00</v>
          </cell>
          <cell r="S80">
            <v>0</v>
          </cell>
          <cell r="T80">
            <v>0</v>
          </cell>
          <cell r="U80" t="str">
            <v>-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REDSTAREX</v>
          </cell>
          <cell r="C81">
            <v>0</v>
          </cell>
          <cell r="D81" t="str">
            <v>5.28</v>
          </cell>
          <cell r="E81">
            <v>0</v>
          </cell>
          <cell r="F81" t="str">
            <v>-</v>
          </cell>
          <cell r="G81">
            <v>0</v>
          </cell>
          <cell r="H81" t="str">
            <v>5.28</v>
          </cell>
          <cell r="I81">
            <v>0</v>
          </cell>
          <cell r="J81" t="str">
            <v>-</v>
          </cell>
          <cell r="K81">
            <v>0</v>
          </cell>
          <cell r="L81" t="str">
            <v>-</v>
          </cell>
          <cell r="M81">
            <v>0</v>
          </cell>
          <cell r="N81" t="str">
            <v>-</v>
          </cell>
          <cell r="O81" t="str">
            <v>-</v>
          </cell>
          <cell r="P81">
            <v>0</v>
          </cell>
          <cell r="Q81">
            <v>0</v>
          </cell>
          <cell r="R81" t="str">
            <v>5.28</v>
          </cell>
          <cell r="S81">
            <v>0</v>
          </cell>
          <cell r="T81">
            <v>0</v>
          </cell>
          <cell r="U81" t="str">
            <v>-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REGALINS</v>
          </cell>
          <cell r="C82">
            <v>0</v>
          </cell>
          <cell r="D82" t="str">
            <v>0.20</v>
          </cell>
          <cell r="E82">
            <v>0</v>
          </cell>
          <cell r="F82" t="str">
            <v>-</v>
          </cell>
          <cell r="G82">
            <v>0</v>
          </cell>
          <cell r="H82" t="str">
            <v>0.20</v>
          </cell>
          <cell r="I82">
            <v>0</v>
          </cell>
          <cell r="J82" t="str">
            <v>-</v>
          </cell>
          <cell r="K82">
            <v>0</v>
          </cell>
          <cell r="L82" t="str">
            <v>-</v>
          </cell>
          <cell r="M82">
            <v>0</v>
          </cell>
          <cell r="N82" t="str">
            <v>-</v>
          </cell>
          <cell r="O82" t="str">
            <v>-</v>
          </cell>
          <cell r="P82">
            <v>0</v>
          </cell>
          <cell r="Q82">
            <v>0</v>
          </cell>
          <cell r="R82" t="str">
            <v>0.20</v>
          </cell>
          <cell r="S82">
            <v>0</v>
          </cell>
          <cell r="T82">
            <v>0</v>
          </cell>
          <cell r="U82" t="str">
            <v>-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SEPLAT</v>
          </cell>
          <cell r="C83">
            <v>0</v>
          </cell>
          <cell r="D83" t="str">
            <v>525.00</v>
          </cell>
          <cell r="E83">
            <v>0</v>
          </cell>
          <cell r="F83" t="str">
            <v>-</v>
          </cell>
          <cell r="G83">
            <v>0</v>
          </cell>
          <cell r="H83" t="str">
            <v>525.00</v>
          </cell>
          <cell r="I83">
            <v>0</v>
          </cell>
          <cell r="J83" t="str">
            <v>490.00</v>
          </cell>
          <cell r="K83">
            <v>0</v>
          </cell>
          <cell r="L83" t="str">
            <v>490.00</v>
          </cell>
          <cell r="M83">
            <v>0</v>
          </cell>
          <cell r="N83" t="str">
            <v>-</v>
          </cell>
          <cell r="O83" t="str">
            <v>-</v>
          </cell>
          <cell r="P83">
            <v>0</v>
          </cell>
          <cell r="Q83">
            <v>0</v>
          </cell>
          <cell r="R83" t="str">
            <v>490.00</v>
          </cell>
          <cell r="S83">
            <v>0</v>
          </cell>
          <cell r="T83">
            <v>0</v>
          </cell>
          <cell r="U83" t="str">
            <v>-35.00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SOVRENINS</v>
          </cell>
          <cell r="C84">
            <v>0</v>
          </cell>
          <cell r="D84" t="str">
            <v>0.21</v>
          </cell>
          <cell r="E84">
            <v>0</v>
          </cell>
          <cell r="F84" t="str">
            <v>-</v>
          </cell>
          <cell r="G84">
            <v>0</v>
          </cell>
          <cell r="H84" t="str">
            <v>0.21</v>
          </cell>
          <cell r="I84">
            <v>0</v>
          </cell>
          <cell r="J84" t="str">
            <v>0.20</v>
          </cell>
          <cell r="K84">
            <v>0</v>
          </cell>
          <cell r="L84" t="str">
            <v>0.20</v>
          </cell>
          <cell r="M84">
            <v>0</v>
          </cell>
          <cell r="N84" t="str">
            <v>-</v>
          </cell>
          <cell r="O84" t="str">
            <v>0.20</v>
          </cell>
          <cell r="P84">
            <v>0</v>
          </cell>
          <cell r="Q84">
            <v>0</v>
          </cell>
          <cell r="R84" t="str">
            <v>0.20</v>
          </cell>
          <cell r="S84">
            <v>0</v>
          </cell>
          <cell r="T84">
            <v>0</v>
          </cell>
          <cell r="U84" t="str">
            <v>-0.01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STANBIC</v>
          </cell>
          <cell r="C85">
            <v>0</v>
          </cell>
          <cell r="D85" t="str">
            <v>38.10</v>
          </cell>
          <cell r="E85">
            <v>0</v>
          </cell>
          <cell r="F85" t="str">
            <v>-</v>
          </cell>
          <cell r="G85">
            <v>0</v>
          </cell>
          <cell r="H85" t="str">
            <v>38.10</v>
          </cell>
          <cell r="I85">
            <v>0</v>
          </cell>
          <cell r="J85" t="str">
            <v>38.10</v>
          </cell>
          <cell r="K85">
            <v>0</v>
          </cell>
          <cell r="L85" t="str">
            <v>38.10</v>
          </cell>
          <cell r="M85">
            <v>0</v>
          </cell>
          <cell r="N85" t="str">
            <v>-</v>
          </cell>
          <cell r="O85" t="str">
            <v>-</v>
          </cell>
          <cell r="P85">
            <v>0</v>
          </cell>
          <cell r="Q85">
            <v>0</v>
          </cell>
          <cell r="R85" t="str">
            <v>38.10</v>
          </cell>
          <cell r="S85">
            <v>0</v>
          </cell>
          <cell r="T85">
            <v>0</v>
          </cell>
          <cell r="U85" t="str">
            <v>-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STERLNBANK</v>
          </cell>
          <cell r="C86">
            <v>0</v>
          </cell>
          <cell r="D86" t="str">
            <v>2.24</v>
          </cell>
          <cell r="E86">
            <v>0</v>
          </cell>
          <cell r="F86" t="str">
            <v>-</v>
          </cell>
          <cell r="G86">
            <v>0</v>
          </cell>
          <cell r="H86" t="str">
            <v>2.24</v>
          </cell>
          <cell r="I86">
            <v>0</v>
          </cell>
          <cell r="J86" t="str">
            <v>2.30</v>
          </cell>
          <cell r="K86">
            <v>0</v>
          </cell>
          <cell r="L86" t="str">
            <v>2.20</v>
          </cell>
          <cell r="M86">
            <v>0</v>
          </cell>
          <cell r="N86" t="str">
            <v>4.35</v>
          </cell>
          <cell r="O86" t="str">
            <v>-</v>
          </cell>
          <cell r="P86">
            <v>0</v>
          </cell>
          <cell r="Q86">
            <v>0</v>
          </cell>
          <cell r="R86" t="str">
            <v>2.30</v>
          </cell>
          <cell r="S86">
            <v>0</v>
          </cell>
          <cell r="T86">
            <v>0</v>
          </cell>
          <cell r="U86" t="str">
            <v>0.06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SUNUASSUR</v>
          </cell>
          <cell r="C87">
            <v>0</v>
          </cell>
          <cell r="D87" t="str">
            <v>0.20</v>
          </cell>
          <cell r="E87">
            <v>0</v>
          </cell>
          <cell r="F87" t="str">
            <v>-</v>
          </cell>
          <cell r="G87">
            <v>0</v>
          </cell>
          <cell r="H87" t="str">
            <v>0.20</v>
          </cell>
          <cell r="I87">
            <v>0</v>
          </cell>
          <cell r="J87" t="str">
            <v>-</v>
          </cell>
          <cell r="K87">
            <v>0</v>
          </cell>
          <cell r="L87" t="str">
            <v>-</v>
          </cell>
          <cell r="M87">
            <v>0</v>
          </cell>
          <cell r="N87" t="str">
            <v>-</v>
          </cell>
          <cell r="O87" t="str">
            <v>-</v>
          </cell>
          <cell r="P87">
            <v>0</v>
          </cell>
          <cell r="Q87">
            <v>0</v>
          </cell>
          <cell r="R87" t="str">
            <v>0.20</v>
          </cell>
          <cell r="S87">
            <v>0</v>
          </cell>
          <cell r="T87">
            <v>0</v>
          </cell>
          <cell r="U87" t="str">
            <v>-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TANTALIZER</v>
          </cell>
          <cell r="C88">
            <v>0</v>
          </cell>
          <cell r="D88" t="str">
            <v>0.20</v>
          </cell>
          <cell r="E88">
            <v>0</v>
          </cell>
          <cell r="F88" t="str">
            <v>-</v>
          </cell>
          <cell r="G88">
            <v>0</v>
          </cell>
          <cell r="H88" t="str">
            <v>0.20</v>
          </cell>
          <cell r="I88">
            <v>0</v>
          </cell>
          <cell r="J88" t="str">
            <v>-</v>
          </cell>
          <cell r="K88">
            <v>0</v>
          </cell>
          <cell r="L88" t="str">
            <v>-</v>
          </cell>
          <cell r="M88">
            <v>0</v>
          </cell>
          <cell r="N88" t="str">
            <v>-</v>
          </cell>
          <cell r="O88" t="str">
            <v>-</v>
          </cell>
          <cell r="P88">
            <v>0</v>
          </cell>
          <cell r="Q88">
            <v>0</v>
          </cell>
          <cell r="R88" t="str">
            <v>0.20</v>
          </cell>
          <cell r="S88">
            <v>0</v>
          </cell>
          <cell r="T88">
            <v>0</v>
          </cell>
          <cell r="U88" t="str">
            <v>-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TOTAL</v>
          </cell>
          <cell r="C89">
            <v>0</v>
          </cell>
          <cell r="D89" t="str">
            <v>127.50</v>
          </cell>
          <cell r="E89">
            <v>0</v>
          </cell>
          <cell r="F89" t="str">
            <v>-</v>
          </cell>
          <cell r="G89">
            <v>0</v>
          </cell>
          <cell r="H89" t="str">
            <v>127.50</v>
          </cell>
          <cell r="I89">
            <v>0</v>
          </cell>
          <cell r="J89" t="str">
            <v>-</v>
          </cell>
          <cell r="K89">
            <v>0</v>
          </cell>
          <cell r="L89" t="str">
            <v>-</v>
          </cell>
          <cell r="M89">
            <v>0</v>
          </cell>
          <cell r="N89" t="str">
            <v>-</v>
          </cell>
          <cell r="O89" t="str">
            <v>-</v>
          </cell>
          <cell r="P89">
            <v>0</v>
          </cell>
          <cell r="Q89">
            <v>0</v>
          </cell>
          <cell r="R89" t="str">
            <v>127.50</v>
          </cell>
          <cell r="S89">
            <v>0</v>
          </cell>
          <cell r="T89">
            <v>0</v>
          </cell>
          <cell r="U89" t="str">
            <v>-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TRANSCOHOT</v>
          </cell>
          <cell r="C90">
            <v>0</v>
          </cell>
          <cell r="D90" t="str">
            <v>5.40</v>
          </cell>
          <cell r="E90">
            <v>0</v>
          </cell>
          <cell r="F90" t="str">
            <v>-</v>
          </cell>
          <cell r="G90">
            <v>0</v>
          </cell>
          <cell r="H90" t="str">
            <v>5.40</v>
          </cell>
          <cell r="I90">
            <v>0</v>
          </cell>
          <cell r="J90" t="str">
            <v>-</v>
          </cell>
          <cell r="K90">
            <v>0</v>
          </cell>
          <cell r="L90" t="str">
            <v>-</v>
          </cell>
          <cell r="M90">
            <v>0</v>
          </cell>
          <cell r="N90" t="str">
            <v>-</v>
          </cell>
          <cell r="O90" t="str">
            <v>-</v>
          </cell>
          <cell r="P90">
            <v>0</v>
          </cell>
          <cell r="Q90">
            <v>0</v>
          </cell>
          <cell r="R90" t="str">
            <v>5.40</v>
          </cell>
          <cell r="S90">
            <v>0</v>
          </cell>
          <cell r="T90">
            <v>0</v>
          </cell>
          <cell r="U90" t="str">
            <v>-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TRANSCORP</v>
          </cell>
          <cell r="C91">
            <v>0</v>
          </cell>
          <cell r="D91" t="str">
            <v>1.00</v>
          </cell>
          <cell r="E91">
            <v>0</v>
          </cell>
          <cell r="F91" t="str">
            <v>-</v>
          </cell>
          <cell r="G91">
            <v>0</v>
          </cell>
          <cell r="H91" t="str">
            <v>1.00</v>
          </cell>
          <cell r="I91">
            <v>0</v>
          </cell>
          <cell r="J91" t="str">
            <v>1.01</v>
          </cell>
          <cell r="K91">
            <v>0</v>
          </cell>
          <cell r="L91" t="str">
            <v>1.00</v>
          </cell>
          <cell r="M91">
            <v>0</v>
          </cell>
          <cell r="N91" t="str">
            <v>0.99</v>
          </cell>
          <cell r="O91" t="str">
            <v>-</v>
          </cell>
          <cell r="P91">
            <v>0</v>
          </cell>
          <cell r="Q91">
            <v>0</v>
          </cell>
          <cell r="R91" t="str">
            <v>1.01</v>
          </cell>
          <cell r="S91">
            <v>0</v>
          </cell>
          <cell r="T91">
            <v>0</v>
          </cell>
          <cell r="U91" t="str">
            <v>0.01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TRIPPLEG</v>
          </cell>
          <cell r="C92">
            <v>0</v>
          </cell>
          <cell r="D92" t="str">
            <v>0.70</v>
          </cell>
          <cell r="E92">
            <v>0</v>
          </cell>
          <cell r="F92" t="str">
            <v>-</v>
          </cell>
          <cell r="G92">
            <v>0</v>
          </cell>
          <cell r="H92" t="str">
            <v>0.70</v>
          </cell>
          <cell r="I92">
            <v>0</v>
          </cell>
          <cell r="J92" t="str">
            <v>-</v>
          </cell>
          <cell r="K92">
            <v>0</v>
          </cell>
          <cell r="L92" t="str">
            <v>-</v>
          </cell>
          <cell r="M92">
            <v>0</v>
          </cell>
          <cell r="N92" t="str">
            <v>-</v>
          </cell>
          <cell r="O92" t="str">
            <v>-</v>
          </cell>
          <cell r="P92">
            <v>0</v>
          </cell>
          <cell r="Q92">
            <v>0</v>
          </cell>
          <cell r="R92" t="str">
            <v>0.70</v>
          </cell>
          <cell r="S92">
            <v>0</v>
          </cell>
          <cell r="T92">
            <v>0</v>
          </cell>
          <cell r="U92" t="str">
            <v>-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UACN</v>
          </cell>
          <cell r="C93">
            <v>0</v>
          </cell>
          <cell r="D93" t="str">
            <v>5.85</v>
          </cell>
          <cell r="E93">
            <v>0</v>
          </cell>
          <cell r="F93" t="str">
            <v>-</v>
          </cell>
          <cell r="G93">
            <v>0</v>
          </cell>
          <cell r="H93" t="str">
            <v>5.85</v>
          </cell>
          <cell r="I93">
            <v>0</v>
          </cell>
          <cell r="J93" t="str">
            <v>-</v>
          </cell>
          <cell r="K93">
            <v>0</v>
          </cell>
          <cell r="L93" t="str">
            <v>-</v>
          </cell>
          <cell r="M93">
            <v>0</v>
          </cell>
          <cell r="N93" t="str">
            <v>-</v>
          </cell>
          <cell r="O93" t="str">
            <v>-</v>
          </cell>
          <cell r="P93">
            <v>0</v>
          </cell>
          <cell r="Q93">
            <v>0</v>
          </cell>
          <cell r="R93" t="str">
            <v>5.85</v>
          </cell>
          <cell r="S93">
            <v>0</v>
          </cell>
          <cell r="T93">
            <v>0</v>
          </cell>
          <cell r="U93" t="str">
            <v>-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UAC-PROP</v>
          </cell>
          <cell r="C94">
            <v>0</v>
          </cell>
          <cell r="D94" t="str">
            <v>1.19</v>
          </cell>
          <cell r="E94">
            <v>0</v>
          </cell>
          <cell r="F94" t="str">
            <v>-</v>
          </cell>
          <cell r="G94">
            <v>0</v>
          </cell>
          <cell r="H94" t="str">
            <v>1.19</v>
          </cell>
          <cell r="I94">
            <v>0</v>
          </cell>
          <cell r="J94" t="str">
            <v>-</v>
          </cell>
          <cell r="K94">
            <v>0</v>
          </cell>
          <cell r="L94" t="str">
            <v>-</v>
          </cell>
          <cell r="M94">
            <v>0</v>
          </cell>
          <cell r="N94" t="str">
            <v>-</v>
          </cell>
          <cell r="O94" t="str">
            <v>-</v>
          </cell>
          <cell r="P94">
            <v>0</v>
          </cell>
          <cell r="Q94">
            <v>0</v>
          </cell>
          <cell r="R94" t="str">
            <v>1.19</v>
          </cell>
          <cell r="S94">
            <v>0</v>
          </cell>
          <cell r="T94">
            <v>0</v>
          </cell>
          <cell r="U94" t="str">
            <v>-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UBA</v>
          </cell>
          <cell r="C95">
            <v>0</v>
          </cell>
          <cell r="D95" t="str">
            <v>5.65</v>
          </cell>
          <cell r="E95">
            <v>0</v>
          </cell>
          <cell r="F95" t="str">
            <v>-</v>
          </cell>
          <cell r="G95">
            <v>0</v>
          </cell>
          <cell r="H95" t="str">
            <v>5.65</v>
          </cell>
          <cell r="I95">
            <v>0</v>
          </cell>
          <cell r="J95" t="str">
            <v>5.80</v>
          </cell>
          <cell r="K95">
            <v>0</v>
          </cell>
          <cell r="L95" t="str">
            <v>5.70</v>
          </cell>
          <cell r="M95">
            <v>0</v>
          </cell>
          <cell r="N95" t="str">
            <v>1.72</v>
          </cell>
          <cell r="O95" t="str">
            <v>-</v>
          </cell>
          <cell r="P95">
            <v>0</v>
          </cell>
          <cell r="Q95">
            <v>0</v>
          </cell>
          <cell r="R95" t="str">
            <v>5.70</v>
          </cell>
          <cell r="S95">
            <v>0</v>
          </cell>
          <cell r="T95">
            <v>0</v>
          </cell>
          <cell r="U95" t="str">
            <v>0.05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UBN</v>
          </cell>
          <cell r="C96">
            <v>0</v>
          </cell>
          <cell r="D96" t="str">
            <v>6.85</v>
          </cell>
          <cell r="E96">
            <v>0</v>
          </cell>
          <cell r="F96" t="str">
            <v>-</v>
          </cell>
          <cell r="G96">
            <v>0</v>
          </cell>
          <cell r="H96" t="str">
            <v>6.85</v>
          </cell>
          <cell r="I96">
            <v>0</v>
          </cell>
          <cell r="J96" t="str">
            <v>-</v>
          </cell>
          <cell r="K96">
            <v>0</v>
          </cell>
          <cell r="L96" t="str">
            <v>-</v>
          </cell>
          <cell r="M96">
            <v>0</v>
          </cell>
          <cell r="N96" t="str">
            <v>-</v>
          </cell>
          <cell r="O96" t="str">
            <v>-</v>
          </cell>
          <cell r="P96">
            <v>0</v>
          </cell>
          <cell r="Q96">
            <v>0</v>
          </cell>
          <cell r="R96" t="str">
            <v>6.85</v>
          </cell>
          <cell r="S96">
            <v>0</v>
          </cell>
          <cell r="T96">
            <v>0</v>
          </cell>
          <cell r="U96" t="str">
            <v>-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UCAP</v>
          </cell>
          <cell r="C97">
            <v>0</v>
          </cell>
          <cell r="D97" t="str">
            <v>2.12</v>
          </cell>
          <cell r="E97">
            <v>0</v>
          </cell>
          <cell r="F97" t="str">
            <v>-</v>
          </cell>
          <cell r="G97">
            <v>0</v>
          </cell>
          <cell r="H97" t="str">
            <v>2.12</v>
          </cell>
          <cell r="I97">
            <v>0</v>
          </cell>
          <cell r="J97" t="str">
            <v>2.24</v>
          </cell>
          <cell r="K97">
            <v>0</v>
          </cell>
          <cell r="L97" t="str">
            <v>2.12</v>
          </cell>
          <cell r="M97">
            <v>0</v>
          </cell>
          <cell r="N97" t="str">
            <v>5.36</v>
          </cell>
          <cell r="O97" t="str">
            <v>-</v>
          </cell>
          <cell r="P97">
            <v>0</v>
          </cell>
          <cell r="Q97">
            <v>0</v>
          </cell>
          <cell r="R97" t="str">
            <v>2.14</v>
          </cell>
          <cell r="S97">
            <v>0</v>
          </cell>
          <cell r="T97">
            <v>0</v>
          </cell>
          <cell r="U97" t="str">
            <v>0.02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UNILEVER</v>
          </cell>
          <cell r="C98">
            <v>0</v>
          </cell>
          <cell r="D98" t="str">
            <v>32.00</v>
          </cell>
          <cell r="E98">
            <v>0</v>
          </cell>
          <cell r="F98" t="str">
            <v>-</v>
          </cell>
          <cell r="G98">
            <v>0</v>
          </cell>
          <cell r="H98" t="str">
            <v>32.00</v>
          </cell>
          <cell r="I98">
            <v>0</v>
          </cell>
          <cell r="J98" t="str">
            <v>-</v>
          </cell>
          <cell r="K98">
            <v>0</v>
          </cell>
          <cell r="L98" t="str">
            <v>-</v>
          </cell>
          <cell r="M98">
            <v>0</v>
          </cell>
          <cell r="N98" t="str">
            <v>-</v>
          </cell>
          <cell r="O98" t="str">
            <v>-</v>
          </cell>
          <cell r="P98">
            <v>0</v>
          </cell>
          <cell r="Q98">
            <v>0</v>
          </cell>
          <cell r="R98" t="str">
            <v>32.00</v>
          </cell>
          <cell r="S98">
            <v>0</v>
          </cell>
          <cell r="T98">
            <v>0</v>
          </cell>
          <cell r="U98" t="str">
            <v>-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UNIONDAC</v>
          </cell>
          <cell r="C99">
            <v>0</v>
          </cell>
          <cell r="D99" t="str">
            <v>0.22</v>
          </cell>
          <cell r="E99">
            <v>0</v>
          </cell>
          <cell r="F99" t="str">
            <v>-</v>
          </cell>
          <cell r="G99">
            <v>0</v>
          </cell>
          <cell r="H99" t="str">
            <v>0.22</v>
          </cell>
          <cell r="I99">
            <v>0</v>
          </cell>
          <cell r="J99" t="str">
            <v>-</v>
          </cell>
          <cell r="K99">
            <v>0</v>
          </cell>
          <cell r="L99" t="str">
            <v>-</v>
          </cell>
          <cell r="M99">
            <v>0</v>
          </cell>
          <cell r="N99" t="str">
            <v>-</v>
          </cell>
          <cell r="O99" t="str">
            <v>-</v>
          </cell>
          <cell r="P99">
            <v>0</v>
          </cell>
          <cell r="Q99">
            <v>0</v>
          </cell>
          <cell r="R99" t="str">
            <v>0.22</v>
          </cell>
          <cell r="S99">
            <v>0</v>
          </cell>
          <cell r="T99">
            <v>0</v>
          </cell>
          <cell r="U99" t="str">
            <v>-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UNITYBNK</v>
          </cell>
          <cell r="C100">
            <v>0</v>
          </cell>
          <cell r="D100" t="str">
            <v>0.58</v>
          </cell>
          <cell r="E100">
            <v>0</v>
          </cell>
          <cell r="F100" t="str">
            <v>-</v>
          </cell>
          <cell r="G100">
            <v>0</v>
          </cell>
          <cell r="H100" t="str">
            <v>0.58</v>
          </cell>
          <cell r="I100">
            <v>0</v>
          </cell>
          <cell r="J100" t="str">
            <v>-</v>
          </cell>
          <cell r="K100">
            <v>0</v>
          </cell>
          <cell r="L100" t="str">
            <v>-</v>
          </cell>
          <cell r="M100">
            <v>0</v>
          </cell>
          <cell r="N100" t="str">
            <v>-</v>
          </cell>
          <cell r="O100" t="str">
            <v>-</v>
          </cell>
          <cell r="P100">
            <v>0</v>
          </cell>
          <cell r="Q100">
            <v>0</v>
          </cell>
          <cell r="R100" t="str">
            <v>0.58</v>
          </cell>
          <cell r="S100">
            <v>0</v>
          </cell>
          <cell r="T100">
            <v>0</v>
          </cell>
          <cell r="U100" t="str">
            <v>-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UPL</v>
          </cell>
          <cell r="C101">
            <v>0</v>
          </cell>
          <cell r="D101" t="str">
            <v>1.80</v>
          </cell>
          <cell r="E101">
            <v>0</v>
          </cell>
          <cell r="F101" t="str">
            <v>-</v>
          </cell>
          <cell r="G101">
            <v>0</v>
          </cell>
          <cell r="H101" t="str">
            <v>1.80</v>
          </cell>
          <cell r="I101">
            <v>0</v>
          </cell>
          <cell r="J101" t="str">
            <v>-</v>
          </cell>
          <cell r="K101">
            <v>0</v>
          </cell>
          <cell r="L101" t="str">
            <v>-</v>
          </cell>
          <cell r="M101">
            <v>0</v>
          </cell>
          <cell r="N101" t="str">
            <v>-</v>
          </cell>
          <cell r="O101" t="str">
            <v>-</v>
          </cell>
          <cell r="P101">
            <v>0</v>
          </cell>
          <cell r="Q101">
            <v>0</v>
          </cell>
          <cell r="R101" t="str">
            <v>1.80</v>
          </cell>
          <cell r="S101">
            <v>0</v>
          </cell>
          <cell r="T101">
            <v>0</v>
          </cell>
          <cell r="U101" t="str">
            <v>-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VITAFOAM</v>
          </cell>
          <cell r="C102">
            <v>0</v>
          </cell>
          <cell r="D102" t="str">
            <v>3.72</v>
          </cell>
          <cell r="E102">
            <v>0</v>
          </cell>
          <cell r="F102" t="str">
            <v>-</v>
          </cell>
          <cell r="G102">
            <v>0</v>
          </cell>
          <cell r="H102" t="str">
            <v>3.72</v>
          </cell>
          <cell r="I102">
            <v>0</v>
          </cell>
          <cell r="J102" t="str">
            <v>-</v>
          </cell>
          <cell r="K102">
            <v>0</v>
          </cell>
          <cell r="L102" t="str">
            <v>-</v>
          </cell>
          <cell r="M102">
            <v>0</v>
          </cell>
          <cell r="N102" t="str">
            <v>-</v>
          </cell>
          <cell r="O102" t="str">
            <v>-</v>
          </cell>
          <cell r="P102">
            <v>0</v>
          </cell>
          <cell r="Q102">
            <v>0</v>
          </cell>
          <cell r="R102" t="str">
            <v>3.72</v>
          </cell>
          <cell r="S102">
            <v>0</v>
          </cell>
          <cell r="T102">
            <v>0</v>
          </cell>
          <cell r="U102" t="str">
            <v>-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 t="str">
            <v>WAPCO</v>
          </cell>
          <cell r="C103">
            <v>0</v>
          </cell>
          <cell r="D103" t="str">
            <v>14.40</v>
          </cell>
          <cell r="E103">
            <v>0</v>
          </cell>
          <cell r="F103" t="str">
            <v>-</v>
          </cell>
          <cell r="G103">
            <v>0</v>
          </cell>
          <cell r="H103" t="str">
            <v>14.40</v>
          </cell>
          <cell r="I103">
            <v>0</v>
          </cell>
          <cell r="J103" t="str">
            <v>14.45</v>
          </cell>
          <cell r="K103">
            <v>0</v>
          </cell>
          <cell r="L103" t="str">
            <v>14.40</v>
          </cell>
          <cell r="M103">
            <v>0</v>
          </cell>
          <cell r="N103" t="str">
            <v>0.35</v>
          </cell>
          <cell r="O103" t="str">
            <v>-</v>
          </cell>
          <cell r="P103">
            <v>0</v>
          </cell>
          <cell r="Q103">
            <v>0</v>
          </cell>
          <cell r="R103" t="str">
            <v>14.40</v>
          </cell>
          <cell r="S103">
            <v>0</v>
          </cell>
          <cell r="T103">
            <v>0</v>
          </cell>
          <cell r="U103" t="str">
            <v>-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 t="str">
            <v>WAPIC</v>
          </cell>
          <cell r="C104">
            <v>0</v>
          </cell>
          <cell r="D104" t="str">
            <v>0.36</v>
          </cell>
          <cell r="E104">
            <v>0</v>
          </cell>
          <cell r="F104" t="str">
            <v>-</v>
          </cell>
          <cell r="G104">
            <v>0</v>
          </cell>
          <cell r="H104" t="str">
            <v>0.36</v>
          </cell>
          <cell r="I104">
            <v>0</v>
          </cell>
          <cell r="J104" t="str">
            <v>0.39</v>
          </cell>
          <cell r="K104">
            <v>0</v>
          </cell>
          <cell r="L104" t="str">
            <v>0.38</v>
          </cell>
          <cell r="M104">
            <v>0</v>
          </cell>
          <cell r="N104" t="str">
            <v>2.56</v>
          </cell>
          <cell r="O104" t="str">
            <v>-</v>
          </cell>
          <cell r="P104">
            <v>0</v>
          </cell>
          <cell r="Q104">
            <v>0</v>
          </cell>
          <cell r="R104" t="str">
            <v>0.38</v>
          </cell>
          <cell r="S104">
            <v>0</v>
          </cell>
          <cell r="T104">
            <v>0</v>
          </cell>
          <cell r="U104" t="str">
            <v>0.02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B105" t="str">
            <v>WEMABANK</v>
          </cell>
          <cell r="C105">
            <v>0</v>
          </cell>
          <cell r="D105" t="str">
            <v>0.62</v>
          </cell>
          <cell r="E105">
            <v>0</v>
          </cell>
          <cell r="F105" t="str">
            <v>-</v>
          </cell>
          <cell r="G105">
            <v>0</v>
          </cell>
          <cell r="H105" t="str">
            <v>0.62</v>
          </cell>
          <cell r="I105">
            <v>0</v>
          </cell>
          <cell r="J105" t="str">
            <v>0.65</v>
          </cell>
          <cell r="K105">
            <v>0</v>
          </cell>
          <cell r="L105" t="str">
            <v>0.61</v>
          </cell>
          <cell r="M105">
            <v>0</v>
          </cell>
          <cell r="N105" t="str">
            <v>6.15</v>
          </cell>
          <cell r="O105" t="str">
            <v>-</v>
          </cell>
          <cell r="P105">
            <v>0</v>
          </cell>
          <cell r="Q105">
            <v>0</v>
          </cell>
          <cell r="R105" t="str">
            <v>0.62</v>
          </cell>
          <cell r="S105">
            <v>0</v>
          </cell>
          <cell r="T105">
            <v>0</v>
          </cell>
          <cell r="U105" t="str">
            <v>-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 t="str">
            <v>ZENITHBANK</v>
          </cell>
          <cell r="C106">
            <v>0</v>
          </cell>
          <cell r="D106" t="str">
            <v>18.50</v>
          </cell>
          <cell r="E106">
            <v>0</v>
          </cell>
          <cell r="F106" t="str">
            <v>-</v>
          </cell>
          <cell r="G106">
            <v>0</v>
          </cell>
          <cell r="H106" t="str">
            <v>18.50</v>
          </cell>
          <cell r="I106">
            <v>0</v>
          </cell>
          <cell r="J106" t="str">
            <v>18.50</v>
          </cell>
          <cell r="K106">
            <v>0</v>
          </cell>
          <cell r="L106" t="str">
            <v>18.45</v>
          </cell>
          <cell r="M106">
            <v>0</v>
          </cell>
          <cell r="N106" t="str">
            <v>0.27</v>
          </cell>
          <cell r="O106" t="str">
            <v>18.50</v>
          </cell>
          <cell r="P106">
            <v>0</v>
          </cell>
          <cell r="Q106">
            <v>0</v>
          </cell>
          <cell r="R106" t="str">
            <v>18.50</v>
          </cell>
          <cell r="S106">
            <v>0</v>
          </cell>
          <cell r="T106">
            <v>0</v>
          </cell>
          <cell r="U106" t="str">
            <v>-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 t="str">
            <v>Total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 t="str">
            <v>COMPANY</v>
          </cell>
          <cell r="D113">
            <v>0</v>
          </cell>
          <cell r="E113" t="str">
            <v>PCLOSE</v>
          </cell>
          <cell r="F113">
            <v>0</v>
          </cell>
          <cell r="G113" t="str">
            <v>OPEN</v>
          </cell>
          <cell r="H113">
            <v>0</v>
          </cell>
          <cell r="I113" t="str">
            <v>HIGH</v>
          </cell>
          <cell r="J113">
            <v>0</v>
          </cell>
          <cell r="K113" t="str">
            <v>LOW</v>
          </cell>
          <cell r="L113">
            <v>0</v>
          </cell>
          <cell r="M113" t="str">
            <v>%SPREAD</v>
          </cell>
          <cell r="N113">
            <v>0</v>
          </cell>
          <cell r="O113">
            <v>0</v>
          </cell>
          <cell r="P113" t="str">
            <v>CLOSE</v>
          </cell>
          <cell r="Q113">
            <v>0</v>
          </cell>
          <cell r="R113">
            <v>0</v>
          </cell>
          <cell r="S113" t="str">
            <v>CHANGE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 t="str">
            <v>%CHANGE</v>
          </cell>
          <cell r="Y113">
            <v>0</v>
          </cell>
        </row>
        <row r="114">
          <cell r="B114">
            <v>0</v>
          </cell>
          <cell r="C114" t="str">
            <v>FG112034S2</v>
          </cell>
          <cell r="D114">
            <v>0</v>
          </cell>
          <cell r="E114" t="str">
            <v>90.70</v>
          </cell>
          <cell r="F114">
            <v>0</v>
          </cell>
          <cell r="G114" t="str">
            <v>90.70</v>
          </cell>
          <cell r="H114">
            <v>0</v>
          </cell>
          <cell r="I114" t="str">
            <v>89.80</v>
          </cell>
          <cell r="J114">
            <v>0</v>
          </cell>
          <cell r="K114" t="str">
            <v>89.80</v>
          </cell>
          <cell r="L114">
            <v>0</v>
          </cell>
          <cell r="M114" t="str">
            <v>-</v>
          </cell>
          <cell r="N114">
            <v>0</v>
          </cell>
          <cell r="O114">
            <v>0</v>
          </cell>
          <cell r="P114" t="str">
            <v>89.80</v>
          </cell>
          <cell r="Q114">
            <v>0</v>
          </cell>
          <cell r="R114">
            <v>0</v>
          </cell>
          <cell r="S114" t="str">
            <v>-0.90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 t="str">
            <v>-0.99</v>
          </cell>
          <cell r="Y114">
            <v>0</v>
          </cell>
        </row>
        <row r="115">
          <cell r="B115">
            <v>0</v>
          </cell>
          <cell r="C115" t="str">
            <v>FG142037S2</v>
          </cell>
          <cell r="D115">
            <v>0</v>
          </cell>
          <cell r="E115" t="str">
            <v>116.00</v>
          </cell>
          <cell r="F115">
            <v>0</v>
          </cell>
          <cell r="G115" t="str">
            <v>116.00</v>
          </cell>
          <cell r="H115">
            <v>0</v>
          </cell>
          <cell r="I115" t="str">
            <v>115.75</v>
          </cell>
          <cell r="J115">
            <v>0</v>
          </cell>
          <cell r="K115" t="str">
            <v>115.75</v>
          </cell>
          <cell r="L115">
            <v>0</v>
          </cell>
          <cell r="M115" t="str">
            <v>-</v>
          </cell>
          <cell r="N115">
            <v>0</v>
          </cell>
          <cell r="O115">
            <v>0</v>
          </cell>
          <cell r="P115" t="str">
            <v>115.75</v>
          </cell>
          <cell r="Q115">
            <v>0</v>
          </cell>
          <cell r="R115">
            <v>0</v>
          </cell>
          <cell r="S115" t="str">
            <v>-0.25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 t="str">
            <v>-0.22</v>
          </cell>
          <cell r="Y115">
            <v>0</v>
          </cell>
        </row>
        <row r="116">
          <cell r="B116">
            <v>0</v>
          </cell>
          <cell r="C116" t="str">
            <v>FGSUK2025S2</v>
          </cell>
          <cell r="D116">
            <v>0</v>
          </cell>
          <cell r="E116" t="str">
            <v>100.00</v>
          </cell>
          <cell r="F116">
            <v>0</v>
          </cell>
          <cell r="G116" t="str">
            <v>100.00</v>
          </cell>
          <cell r="H116">
            <v>0</v>
          </cell>
          <cell r="I116" t="str">
            <v>101.00</v>
          </cell>
          <cell r="J116">
            <v>0</v>
          </cell>
          <cell r="K116" t="str">
            <v>100.75</v>
          </cell>
          <cell r="L116">
            <v>0</v>
          </cell>
          <cell r="M116" t="str">
            <v>0.25</v>
          </cell>
          <cell r="N116">
            <v>0</v>
          </cell>
          <cell r="O116">
            <v>0</v>
          </cell>
          <cell r="P116" t="str">
            <v>101.00</v>
          </cell>
          <cell r="Q116">
            <v>0</v>
          </cell>
          <cell r="R116">
            <v>0</v>
          </cell>
          <cell r="S116" t="str">
            <v>1.00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 t="str">
            <v>1.00</v>
          </cell>
          <cell r="Y116">
            <v>0</v>
          </cell>
        </row>
        <row r="117">
          <cell r="B117">
            <v>0</v>
          </cell>
          <cell r="C117" t="str">
            <v>Total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 t="str">
            <v xml:space="preserve">Page 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tabSelected="1" workbookViewId="0">
      <selection activeCell="C4" sqref="C4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WAPIC</v>
      </c>
      <c r="C3" s="13">
        <f>VLOOKUP(B3,'Daily Report'!$N:$AB,MATCH(C$2,'Daily Report'!$N$3:$AB$3,0),FALSE)</f>
        <v>5.555555555555558E-2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OANDO</v>
      </c>
      <c r="C4" s="17">
        <f>VLOOKUP(B4,'Daily Report'!$N:$AB,MATCH(C$2,'Daily Report'!$N$3:$AB$3,0),FALSE)</f>
        <v>3.9473684210526327E-2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FO</v>
      </c>
      <c r="C5" s="17">
        <f>VLOOKUP(B5,'Daily Report'!$N:$AB,MATCH(C$2,'Daily Report'!$N$3:$AB$3,0),FALSE)</f>
        <v>2.857142857142847E-2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STERLNBANK</v>
      </c>
      <c r="C6" s="17">
        <f>VLOOKUP(B6,'Daily Report'!$N:$AB,MATCH(C$2,'Daily Report'!$N$3:$AB$3,0),FALSE)</f>
        <v>2.6785714285714191E-2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TRANSCORP</v>
      </c>
      <c r="C7" s="17">
        <f>VLOOKUP(B7,'Daily Report'!$N:$AB,MATCH(C$2,'Daily Report'!$N$3:$AB$3,0),FALSE)</f>
        <v>1.0000000000000009E-2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FBNH</v>
      </c>
      <c r="C8" s="17">
        <f>VLOOKUP(B8,'Daily Report'!$N:$AB,MATCH(C$2,'Daily Report'!$N$3:$AB$3,0),FALSE)</f>
        <v>9.009009009008917E-3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UBA</v>
      </c>
      <c r="C9" s="17">
        <f>VLOOKUP(B9,'Daily Report'!$N:$AB,MATCH(C$2,'Daily Report'!$N$3:$AB$3,0),FALSE)</f>
        <v>8.8495575221239076E-3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NASCON</v>
      </c>
      <c r="C10" s="17">
        <f>VLOOKUP(B10,'Daily Report'!$N:$AB,MATCH(C$2,'Daily Report'!$N$3:$AB$3,0),FALSE)</f>
        <v>3.7037037037037646E-3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e">
        <f>_xlfn.IFNA(VLOOKUP(A11,'Daily Report'!$A:$AU,MATCH(C$2,'Daily Report'!$B$3:$XFD$3,0)-1,FALSE),VLOOKUP(A11+0.5,'Daily Report'!$A:$AU,MATCH(C$2,'Daily Report'!$B$3:$XFD$3,0)-1,FALSE))</f>
        <v>#N/A</v>
      </c>
      <c r="C11" s="17" t="e">
        <f>VLOOKUP(B11,'Daily Report'!$N:$AB,MATCH(C$2,'Daily Report'!$N$3:$AB$3,0),FALSE)</f>
        <v>#N/A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e">
        <f>_xlfn.IFNA(VLOOKUP(A12,'Daily Report'!$A:$AU,MATCH(C$2,'Daily Report'!$B$3:$XFD$3,0)-1,FALSE),VLOOKUP(A12+0.5,'Daily Report'!$A:$AU,MATCH(C$2,'Daily Report'!$B$3:$XFD$3,0)-1,FALSE))</f>
        <v>#N/A</v>
      </c>
      <c r="C12" s="20" t="e">
        <f>VLOOKUP(B12,'Daily Report'!$N:$AB,MATCH(C$2,'Daily Report'!$N$3:$AB$3,0),FALSE)</f>
        <v>#N/A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0.8862628131292164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0.15131351351351352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6.6480480885655151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1.3287401845202744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UBA</v>
      </c>
      <c r="K16" s="17">
        <f>VLOOKUP(J16,'Daily Report'!$N:$AB,MATCH(K$14,'Daily Report'!$N$3:$AB$3,0),FALSE)</f>
        <v>0.1491578947368421</v>
      </c>
      <c r="L16" s="18" t="str">
        <f>VLOOKUP($A4,'Daily Report'!L:$AU,MATCH(M$14,'Daily Report'!$M$3:$XFD$3,0)-12,FALSE)</f>
        <v>CILEASING</v>
      </c>
      <c r="M16" s="17">
        <f>VLOOKUP(L16,'Daily Report'!$N:$AB,MATCH(M$14,'Daily Report'!$N$3:$AB$3,0),FALSE)</f>
        <v>5.2302712349322018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2.2202307674691513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CUTIX</v>
      </c>
      <c r="K17" s="17">
        <f>VLOOKUP(J17,'Daily Report'!$N:$AB,MATCH(K$14,'Daily Report'!$N$3:$AB$3,0),FALSE)</f>
        <v>0.13332333333333338</v>
      </c>
      <c r="L17" s="18" t="str">
        <f>VLOOKUP($A5,'Daily Report'!L:$AU,MATCH(M$14,'Daily Report'!$M$3:$XFD$3,0)-12,FALSE)</f>
        <v>FCMB</v>
      </c>
      <c r="M17" s="17">
        <f>VLOOKUP(L17,'Daily Report'!$N:$AB,MATCH(M$14,'Daily Report'!$N$3:$AB$3,0),FALSE)</f>
        <v>5.1062755786175957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UBA</v>
      </c>
      <c r="G18" s="24">
        <f>VLOOKUP(F18,'Daily Report'!$N:$AB,MATCH(G$14,'Daily Report'!$N$3:$AB$3,0),FALSE)</f>
        <v>2.265326535034053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TOTAL</v>
      </c>
      <c r="K18" s="17">
        <f>VLOOKUP(J18,'Daily Report'!$N:$AB,MATCH(K$14,'Daily Report'!$N$3:$AB$3,0),FALSE)</f>
        <v>0.13328000000000001</v>
      </c>
      <c r="L18" s="18" t="str">
        <f>VLOOKUP($A6,'Daily Report'!L:$AU,MATCH(M$14,'Daily Report'!$M$3:$XFD$3,0)-12,FALSE)</f>
        <v>HONYFLOUR</v>
      </c>
      <c r="M18" s="17">
        <f>VLOOKUP(L18,'Daily Report'!$N:$AB,MATCH(M$14,'Daily Report'!$N$3:$AB$3,0),FALSE)</f>
        <v>4.9304114122417637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CILEASING</v>
      </c>
      <c r="G19" s="24">
        <f>VLOOKUP(F19,'Daily Report'!$N:$AB,MATCH(G$14,'Daily Report'!$N$3:$AB$3,0),FALSE)</f>
        <v>2.297272285253277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ETERNA</v>
      </c>
      <c r="K19" s="17">
        <f>VLOOKUP(J19,'Daily Report'!$N:$AB,MATCH(K$14,'Daily Report'!$N$3:$AB$3,0),FALSE)</f>
        <v>0.11935522388059701</v>
      </c>
      <c r="L19" s="18" t="str">
        <f>VLOOKUP($A7,'Daily Report'!L:$AU,MATCH(M$14,'Daily Report'!$M$3:$XFD$3,0)-12,FALSE)</f>
        <v>IKEJAHOTEL</v>
      </c>
      <c r="M19" s="17">
        <f>VLOOKUP(L19,'Daily Report'!$N:$AB,MATCH(M$14,'Daily Report'!$N$3:$AB$3,0),FALSE)</f>
        <v>4.9046782379221403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ACCESS</v>
      </c>
      <c r="G20" s="24">
        <f>VLOOKUP(F20,'Daily Report'!$N:$AB,MATCH(G$14,'Daily Report'!$N$3:$AB$3,0),FALSE)</f>
        <v>2.3331959777551408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DANGSUGAR</v>
      </c>
      <c r="K20" s="17">
        <f>VLOOKUP(J20,'Daily Report'!$N:$AB,MATCH(K$14,'Daily Report'!$N$3:$AB$3,0),FALSE)</f>
        <v>0.11838679245283018</v>
      </c>
      <c r="L20" s="18" t="str">
        <f>VLOOKUP($A8,'Daily Report'!L:$AU,MATCH(M$14,'Daily Report'!$M$3:$XFD$3,0)-12,FALSE)</f>
        <v>UNIONDAC</v>
      </c>
      <c r="M20" s="17">
        <f>VLOOKUP(L20,'Daily Report'!$N:$AB,MATCH(M$14,'Daily Report'!$N$3:$AB$3,0),FALSE)</f>
        <v>4.7588372840983899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FIDELITYBK</v>
      </c>
      <c r="G21" s="24">
        <f>VLOOKUP(F21,'Daily Report'!$N:$AB,MATCH(G$14,'Daily Report'!$N$3:$AB$3,0),FALSE)</f>
        <v>2.3335848021700119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LASACO</v>
      </c>
      <c r="K21" s="17">
        <f>VLOOKUP(J21,'Daily Report'!$N:$AB,MATCH(K$14,'Daily Report'!$N$3:$AB$3,0),FALSE)</f>
        <v>0.11425714285714286</v>
      </c>
      <c r="L21" s="18" t="str">
        <f>VLOOKUP($A9,'Daily Report'!L:$AU,MATCH(M$14,'Daily Report'!$M$3:$XFD$3,0)-12,FALSE)</f>
        <v>MBENEFIT</v>
      </c>
      <c r="M21" s="17">
        <f>VLOOKUP(L21,'Daily Report'!$N:$AB,MATCH(M$14,'Daily Report'!$N$3:$AB$3,0),FALSE)</f>
        <v>4.5970791416620038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ETERNA</v>
      </c>
      <c r="G22" s="24">
        <f>VLOOKUP(F22,'Daily Report'!$N:$AB,MATCH(G$14,'Daily Report'!$N$3:$AB$3,0),FALSE)</f>
        <v>2.3683126641177799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JBERGER</v>
      </c>
      <c r="K22" s="17">
        <f>VLOOKUP(J22,'Daily Report'!$N:$AB,MATCH(K$14,'Daily Report'!$N$3:$AB$3,0),FALSE)</f>
        <v>0.1110635359116022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3.9528333377793938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REGALINS</v>
      </c>
      <c r="G23" s="24">
        <f>VLOOKUP(F23,'Daily Report'!$N:$AB,MATCH(G$14,'Daily Report'!$N$3:$AB$3,0),FALSE)</f>
        <v>2.4998136633266044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UACN</v>
      </c>
      <c r="K23" s="17">
        <f>VLOOKUP(J23,'Daily Report'!$N:$AB,MATCH(K$14,'Daily Report'!$N$3:$AB$3,0),FALSE)</f>
        <v>0.11104273504273504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3.5157868625779169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UNIONDAC</v>
      </c>
      <c r="G24" s="25">
        <f>VLOOKUP(F24,'Daily Report'!$N:$AB,MATCH(G$14,'Daily Report'!$N$3:$AB$3,0),FALSE)</f>
        <v>2.7022908422680842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CCNN</v>
      </c>
      <c r="K24" s="20">
        <f>VLOOKUP(J24,'Daily Report'!$N:$AB,MATCH(K$14,'Daily Report'!$N$3:$AB$3,0),FALSE)</f>
        <v>0.10775862068965518</v>
      </c>
      <c r="L24" s="21" t="str">
        <f>VLOOKUP($A12,'Daily Report'!L:$AU,MATCH(M$14,'Daily Report'!$M$3:$XFD$3,0)-12,FALSE)</f>
        <v>ETERNA</v>
      </c>
      <c r="M24" s="20">
        <f>VLOOKUP(L24,'Daily Report'!$N:$AB,MATCH(M$14,'Daily Report'!$N$3:$AB$3,0),FALSE)</f>
        <v>3.0925808054273487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S28" sqref="O1:Z2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26/07/2019 14:40:00.000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61.5</v>
      </c>
      <c r="L5" s="28">
        <f>IFERROR(_xlfn.RANK.AVG(AA5,AA$5:AA$92,0),"")</f>
        <v>55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61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61.5</v>
      </c>
      <c r="L6" s="28">
        <f t="shared" ref="L6:L37" si="6">IFERROR(_xlfn.RANK.AVG(AA6,AA$5:AA$92,0),"")</f>
        <v>69</v>
      </c>
      <c r="M6" s="28"/>
      <c r="N6" s="33" t="s">
        <v>19</v>
      </c>
      <c r="O6" s="55" t="str">
        <f>IFERROR(VLOOKUP(N6,'[1]Valuation Sheet'!$B:$W,7,FALSE),"")</f>
        <v>0.44</v>
      </c>
      <c r="P6" s="51">
        <f>IFERROR(VLOOKUP(N6,'[1]Price List'!$B:$Y,MATCH("CLOSE",'[1]Price List'!$6:$6,0)-1,FALSE)/VLOOKUP(N6,'[1]Price List'!$B:$D,MATCH("PCLOSE",'[1]Price List'!$6:$6,0)-1,FALSE)-1,"")</f>
        <v>-4.3478260869565299E-2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-0.65512407810614115</v>
      </c>
      <c r="AB6" s="59">
        <f>IFERROR(VLOOKUP(N6,'[1]Valuation Sheet'!$B:$W,17,FALSE),"")</f>
        <v>-0.13102481562122825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66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47</v>
      </c>
      <c r="J7" s="28">
        <f t="shared" si="4"/>
        <v>33</v>
      </c>
      <c r="K7" s="28">
        <f t="shared" si="5"/>
        <v>33</v>
      </c>
      <c r="L7" s="28">
        <f t="shared" si="6"/>
        <v>54</v>
      </c>
      <c r="M7" s="28"/>
      <c r="N7" s="33" t="s">
        <v>20</v>
      </c>
      <c r="O7" s="55" t="str">
        <f>IFERROR(VLOOKUP(N7,'[1]Valuation Sheet'!$B:$W,7,FALSE),"")</f>
        <v>52.00</v>
      </c>
      <c r="P7" s="51">
        <f>IFERROR(VLOOKUP(N7,'[1]Price List'!$B:$Y,MATCH("CLOSE",'[1]Price List'!$6:$6,0)-1,FALSE)/VLOOKUP(N7,'[1]Price List'!$B:$D,MATCH("PCLOSE",'[1]Price List'!$6:$6,0)-1,FALSE)-1,"")</f>
        <v>-6.8100358422939045E-2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7.7641320545991634</v>
      </c>
      <c r="Y7" s="51">
        <f t="shared" si="8"/>
        <v>0.15972459173785744</v>
      </c>
      <c r="Z7" s="52">
        <f t="shared" si="0"/>
        <v>5.7730769230769224E-2</v>
      </c>
      <c r="AA7" s="58">
        <f>IFERROR(VLOOKUP(N7,'[1]Valuation Sheet'!$B:$W,21,FALSE),"")</f>
        <v>4.2732611196572678E-2</v>
      </c>
      <c r="AB7" s="59">
        <f>IFERROR(VLOOKUP(N7,'[1]Valuation Sheet'!$B:$W,17,FALSE),"")</f>
        <v>8.5465222393146245E-3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32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11</v>
      </c>
      <c r="J8" s="28">
        <f t="shared" si="4"/>
        <v>35</v>
      </c>
      <c r="K8" s="28">
        <f t="shared" si="5"/>
        <v>38</v>
      </c>
      <c r="L8" s="28">
        <f t="shared" si="6"/>
        <v>21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55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32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32</v>
      </c>
      <c r="J10" s="28">
        <f t="shared" si="4"/>
        <v>42</v>
      </c>
      <c r="K10" s="28">
        <f t="shared" si="5"/>
        <v>14</v>
      </c>
      <c r="L10" s="28">
        <f t="shared" si="6"/>
        <v>34</v>
      </c>
      <c r="M10" s="28"/>
      <c r="N10" s="33" t="s">
        <v>23</v>
      </c>
      <c r="O10" s="55" t="str">
        <f>IFERROR(VLOOKUP(N10,'[1]Valuation Sheet'!$B:$W,7,FALSE),"")</f>
        <v>2.57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5.3629423701488781</v>
      </c>
      <c r="Y10" s="51">
        <f t="shared" si="8"/>
        <v>0.13218728657735768</v>
      </c>
      <c r="Z10" s="52">
        <f t="shared" si="0"/>
        <v>9.7237354085603106E-2</v>
      </c>
      <c r="AA10" s="58">
        <f>IFERROR(VLOOKUP(N10,'[1]Valuation Sheet'!$B:$W,21,FALSE),"")</f>
        <v>0.94999534826549636</v>
      </c>
      <c r="AB10" s="59">
        <f>IFERROR(VLOOKUP(N10,'[1]Valuation Sheet'!$B:$W,17,FALSE),"")</f>
        <v>0.18999906965309932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55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32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6</v>
      </c>
      <c r="J12" s="28">
        <f t="shared" si="4"/>
        <v>8</v>
      </c>
      <c r="K12" s="28">
        <f t="shared" si="5"/>
        <v>26</v>
      </c>
      <c r="L12" s="28">
        <f t="shared" si="6"/>
        <v>13</v>
      </c>
      <c r="M12" s="28"/>
      <c r="N12" s="33" t="s">
        <v>25</v>
      </c>
      <c r="O12" s="55" t="str">
        <f>IFERROR(VLOOKUP(N12,'[1]Valuation Sheet'!$B:$W,7,FALSE),"")</f>
        <v>6.55</v>
      </c>
      <c r="P12" s="51">
        <f>IFERROR(VLOOKUP(N12,'[1]Price List'!$B:$Y,MATCH("CLOSE",'[1]Price List'!$6:$6,0)-1,FALSE)/VLOOKUP(N12,'[1]Price List'!$B:$D,MATCH("PCLOSE",'[1]Price List'!$6:$6,0)-1,FALSE)-1,"")</f>
        <v>0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2.3331959777551408</v>
      </c>
      <c r="Y12" s="51">
        <f t="shared" si="8"/>
        <v>0.41104008222438571</v>
      </c>
      <c r="Z12" s="52">
        <f t="shared" si="0"/>
        <v>7.4064122137404584E-2</v>
      </c>
      <c r="AA12" s="58">
        <f>IFERROR(VLOOKUP(N12,'[1]Valuation Sheet'!$B:$W,21,FALSE),"")</f>
        <v>2.8016949091411973</v>
      </c>
      <c r="AB12" s="59">
        <f>IFERROR(VLOOKUP(N12,'[1]Valuation Sheet'!$B:$W,17,FALSE),"")</f>
        <v>0.56033898182823938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64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20</v>
      </c>
      <c r="J13" s="28">
        <f t="shared" si="4"/>
        <v>7</v>
      </c>
      <c r="K13" s="28">
        <f t="shared" si="5"/>
        <v>61.5</v>
      </c>
      <c r="L13" s="28">
        <f t="shared" si="6"/>
        <v>24</v>
      </c>
      <c r="M13" s="28"/>
      <c r="N13" s="33" t="s">
        <v>26</v>
      </c>
      <c r="O13" s="55" t="str">
        <f>IFERROR(VLOOKUP(N13,'[1]Valuation Sheet'!$B:$W,7,FALSE),"")</f>
        <v>8.45</v>
      </c>
      <c r="P13" s="51">
        <f>IFERROR(VLOOKUP(N13,'[1]Price List'!$B:$Y,MATCH("CLOSE",'[1]Price List'!$6:$6,0)-1,FALSE)/VLOOKUP(N13,'[1]Price List'!$B:$D,MATCH("PCLOSE",'[1]Price List'!$6:$6,0)-1,FALSE)-1,"")</f>
        <v>-6.1111111111111227E-2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4.1423467236398164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1.7864053769913766</v>
      </c>
      <c r="AB13" s="59">
        <f>IFERROR(VLOOKUP(N13,'[1]Valuation Sheet'!$B:$W,17,FALSE),"")</f>
        <v>0.35728107539827536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6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12</v>
      </c>
      <c r="J14" s="28">
        <f t="shared" si="4"/>
        <v>14</v>
      </c>
      <c r="K14" s="28">
        <f t="shared" si="5"/>
        <v>39</v>
      </c>
      <c r="L14" s="28">
        <f t="shared" si="6"/>
        <v>16</v>
      </c>
      <c r="M14" s="28"/>
      <c r="N14" s="33" t="s">
        <v>27</v>
      </c>
      <c r="O14" s="55" t="str">
        <f>IFERROR(VLOOKUP(N14,'[1]Valuation Sheet'!$B:$W,7,FALSE),"")</f>
        <v>5.60</v>
      </c>
      <c r="P14" s="51">
        <f>IFERROR(VLOOKUP(N14,'[1]Price List'!$B:$Y,MATCH("CLOSE",'[1]Price List'!$6:$6,0)-1,FALSE)/VLOOKUP(N14,'[1]Price List'!$B:$D,MATCH("PCLOSE",'[1]Price List'!$6:$6,0)-1,FALSE)-1,"")</f>
        <v>9.009009009008917E-3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3.2772041070768325</v>
      </c>
      <c r="Y14" s="51">
        <f t="shared" si="8"/>
        <v>0.29454482707619495</v>
      </c>
      <c r="Z14" s="52">
        <f t="shared" si="0"/>
        <v>4.4367857142857146E-2</v>
      </c>
      <c r="AA14" s="58">
        <f>IFERROR(VLOOKUP(N14,'[1]Valuation Sheet'!$B:$W,21,FALSE),"")</f>
        <v>2.2941621511588375</v>
      </c>
      <c r="AB14" s="59">
        <f>IFERROR(VLOOKUP(N14,'[1]Valuation Sheet'!$B:$W,17,FALSE),"")</f>
        <v>0.45883243023176745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62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32</v>
      </c>
      <c r="L15" s="28">
        <f t="shared" si="6"/>
        <v>3</v>
      </c>
      <c r="M15" s="28"/>
      <c r="N15" s="33" t="s">
        <v>28</v>
      </c>
      <c r="O15" s="55" t="str">
        <f>IFERROR(VLOOKUP(N15,'[1]Valuation Sheet'!$B:$W,7,FALSE),"")</f>
        <v>1.65</v>
      </c>
      <c r="P15" s="51">
        <f>IFERROR(VLOOKUP(N15,'[1]Price List'!$B:$Y,MATCH("CLOSE",'[1]Price List'!$6:$6,0)-1,FALSE)/VLOOKUP(N15,'[1]Price List'!$B:$D,MATCH("PCLOSE",'[1]Price List'!$6:$6,0)-1,FALSE)-1,"")</f>
        <v>-4.6242774566474076E-2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2.2202307674691513</v>
      </c>
      <c r="Y15" s="51">
        <f t="shared" si="8"/>
        <v>0.47258611111111187</v>
      </c>
      <c r="Z15" s="52">
        <f t="shared" si="0"/>
        <v>6.0627272727272724E-2</v>
      </c>
      <c r="AA15" s="58">
        <f>IFERROR(VLOOKUP(N15,'[1]Valuation Sheet'!$B:$W,21,FALSE),"")</f>
        <v>5.1062755786175957</v>
      </c>
      <c r="AB15" s="59">
        <f>IFERROR(VLOOKUP(N15,'[1]Valuation Sheet'!$B:$W,17,FALSE),"")</f>
        <v>1.0212551157235192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57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7</v>
      </c>
      <c r="J16" s="28">
        <f t="shared" si="4"/>
        <v>5</v>
      </c>
      <c r="K16" s="28">
        <f t="shared" si="5"/>
        <v>28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1.60</v>
      </c>
      <c r="P16" s="51">
        <f>IFERROR(VLOOKUP(N16,'[1]Price List'!$B:$Y,MATCH("CLOSE",'[1]Price List'!$6:$6,0)-1,FALSE)/VLOOKUP(N16,'[1]Price List'!$B:$D,MATCH("PCLOSE",'[1]Price List'!$6:$6,0)-1,FALSE)-1,"")</f>
        <v>-6.2111801242236142E-3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2.3335848021700119</v>
      </c>
      <c r="Y16" s="51">
        <f t="shared" si="8"/>
        <v>0.51387687217856359</v>
      </c>
      <c r="Z16" s="52">
        <f t="shared" si="0"/>
        <v>6.9046874999999994E-2</v>
      </c>
      <c r="AA16" s="58">
        <f>IFERROR(VLOOKUP(N16,'[1]Valuation Sheet'!$B:$W,21,FALSE),"")</f>
        <v>3.9528333377793938</v>
      </c>
      <c r="AB16" s="59">
        <f>IFERROR(VLOOKUP(N16,'[1]Valuation Sheet'!$B:$W,17,FALSE),"")</f>
        <v>0.79056666755587868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58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31</v>
      </c>
      <c r="J17" s="28">
        <f t="shared" si="4"/>
        <v>19</v>
      </c>
      <c r="K17" s="28">
        <f t="shared" si="5"/>
        <v>15</v>
      </c>
      <c r="L17" s="28">
        <f t="shared" si="6"/>
        <v>48</v>
      </c>
      <c r="M17" s="28"/>
      <c r="N17" s="33" t="s">
        <v>30</v>
      </c>
      <c r="O17" s="55" t="str">
        <f>IFERROR(VLOOKUP(N17,'[1]Valuation Sheet'!$B:$W,7,FALSE),"")</f>
        <v>28.45</v>
      </c>
      <c r="P17" s="51">
        <f>IFERROR(VLOOKUP(N17,'[1]Price List'!$B:$Y,MATCH("CLOSE",'[1]Price List'!$6:$6,0)-1,FALSE)/VLOOKUP(N17,'[1]Price List'!$B:$D,MATCH("PCLOSE",'[1]Price List'!$6:$6,0)-1,FALSE)-1,"")</f>
        <v>-1.0434782608695681E-2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5.3246329346869601</v>
      </c>
      <c r="Y17" s="51">
        <f t="shared" si="8"/>
        <v>0.2159675182454005</v>
      </c>
      <c r="Z17" s="52">
        <f t="shared" si="0"/>
        <v>9.6221441124780316E-2</v>
      </c>
      <c r="AA17" s="58">
        <f>IFERROR(VLOOKUP(N17,'[1]Valuation Sheet'!$B:$W,21,FALSE),"")</f>
        <v>0.35664321917165975</v>
      </c>
      <c r="AB17" s="59">
        <f>IFERROR(VLOOKUP(N17,'[1]Valuation Sheet'!$B:$W,17,FALSE),"")</f>
        <v>7.1328643834331906E-2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32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46</v>
      </c>
      <c r="J18" s="28">
        <f t="shared" si="4"/>
        <v>22</v>
      </c>
      <c r="K18" s="28">
        <f t="shared" si="5"/>
        <v>43</v>
      </c>
      <c r="L18" s="28">
        <f t="shared" si="6"/>
        <v>56</v>
      </c>
      <c r="M18" s="28"/>
      <c r="N18" s="33" t="s">
        <v>31</v>
      </c>
      <c r="O18" s="55" t="str">
        <f>IFERROR(VLOOKUP(N18,'[1]Valuation Sheet'!$B:$W,7,FALSE),"")</f>
        <v>38.10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7.762781507289942</v>
      </c>
      <c r="Y18" s="51">
        <f t="shared" si="8"/>
        <v>0.19130345394736845</v>
      </c>
      <c r="Z18" s="52">
        <f t="shared" si="0"/>
        <v>3.984383202099738E-2</v>
      </c>
      <c r="AA18" s="58">
        <f>IFERROR(VLOOKUP(N18,'[1]Valuation Sheet'!$B:$W,21,FALSE),"")</f>
        <v>-4.8749000361683392E-2</v>
      </c>
      <c r="AB18" s="59">
        <f>IFERROR(VLOOKUP(N18,'[1]Valuation Sheet'!$B:$W,17,FALSE),"")</f>
        <v>-9.7498000723367229E-3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4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37</v>
      </c>
      <c r="J19" s="28">
        <f t="shared" si="4"/>
        <v>41</v>
      </c>
      <c r="K19" s="28">
        <f t="shared" si="5"/>
        <v>52</v>
      </c>
      <c r="L19" s="28">
        <f t="shared" si="6"/>
        <v>36</v>
      </c>
      <c r="M19" s="28"/>
      <c r="N19" s="33" t="s">
        <v>32</v>
      </c>
      <c r="O19" s="55" t="str">
        <f>IFERROR(VLOOKUP(N19,'[1]Valuation Sheet'!$B:$W,7,FALSE),"")</f>
        <v>2.30</v>
      </c>
      <c r="P19" s="51">
        <f>IFERROR(VLOOKUP(N19,'[1]Price List'!$B:$Y,MATCH("CLOSE",'[1]Price List'!$6:$6,0)-1,FALSE)/VLOOKUP(N19,'[1]Price List'!$B:$D,MATCH("PCLOSE",'[1]Price List'!$6:$6,0)-1,FALSE)-1,"")</f>
        <v>2.6785714285714191E-2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5.9214365880227131</v>
      </c>
      <c r="Y19" s="51">
        <f t="shared" si="8"/>
        <v>0.13682932404710799</v>
      </c>
      <c r="Z19" s="52">
        <f t="shared" si="0"/>
        <v>8.6608695652173918E-3</v>
      </c>
      <c r="AA19" s="58">
        <f>IFERROR(VLOOKUP(N19,'[1]Valuation Sheet'!$B:$W,21,FALSE),"")</f>
        <v>0.83395430248676061</v>
      </c>
      <c r="AB19" s="59">
        <f>IFERROR(VLOOKUP(N19,'[1]Valuation Sheet'!$B:$W,17,FALSE),"")</f>
        <v>0.16679086049735226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7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4</v>
      </c>
      <c r="J20" s="28">
        <f t="shared" si="4"/>
        <v>10</v>
      </c>
      <c r="K20" s="28">
        <f t="shared" si="5"/>
        <v>2</v>
      </c>
      <c r="L20" s="28">
        <f t="shared" si="6"/>
        <v>12</v>
      </c>
      <c r="M20" s="28"/>
      <c r="N20" s="33" t="s">
        <v>33</v>
      </c>
      <c r="O20" s="55" t="str">
        <f>IFERROR(VLOOKUP(N20,'[1]Valuation Sheet'!$B:$W,7,FALSE),"")</f>
        <v>5.70</v>
      </c>
      <c r="P20" s="51">
        <f>IFERROR(VLOOKUP(N20,'[1]Price List'!$B:$Y,MATCH("CLOSE",'[1]Price List'!$6:$6,0)-1,FALSE)/VLOOKUP(N20,'[1]Price List'!$B:$D,MATCH("PCLOSE",'[1]Price List'!$6:$6,0)-1,FALSE)-1,"")</f>
        <v>8.8495575221239076E-3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2.265326535034053</v>
      </c>
      <c r="Y20" s="51">
        <f t="shared" si="8"/>
        <v>0.38629416678952277</v>
      </c>
      <c r="Z20" s="52">
        <f t="shared" si="0"/>
        <v>0.1491578947368421</v>
      </c>
      <c r="AA20" s="58">
        <f>IFERROR(VLOOKUP(N20,'[1]Valuation Sheet'!$B:$W,21,FALSE),"")</f>
        <v>2.9346283771157293</v>
      </c>
      <c r="AB20" s="59">
        <f>IFERROR(VLOOKUP(N20,'[1]Valuation Sheet'!$B:$W,17,FALSE),"")</f>
        <v>0.58692567542314578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32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48</v>
      </c>
      <c r="J21" s="28">
        <f t="shared" si="4"/>
        <v>49</v>
      </c>
      <c r="K21" s="28">
        <f t="shared" si="5"/>
        <v>61.5</v>
      </c>
      <c r="L21" s="28">
        <f t="shared" si="6"/>
        <v>47</v>
      </c>
      <c r="M21" s="28"/>
      <c r="N21" s="33" t="s">
        <v>34</v>
      </c>
      <c r="O21" s="55" t="str">
        <f>IFERROR(VLOOKUP(N21,'[1]Valuation Sheet'!$B:$W,7,FALSE),"")</f>
        <v>6.85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8.3179521810757286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0.35897746223677762</v>
      </c>
      <c r="AB21" s="59">
        <f>IFERROR(VLOOKUP(N21,'[1]Valuation Sheet'!$B:$W,17,FALSE),"")</f>
        <v>7.1795492447355613E-2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32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41</v>
      </c>
      <c r="J22" s="28">
        <f t="shared" si="4"/>
        <v>39</v>
      </c>
      <c r="K22" s="28">
        <f t="shared" si="5"/>
        <v>61.5</v>
      </c>
      <c r="L22" s="28">
        <f t="shared" si="6"/>
        <v>31</v>
      </c>
      <c r="M22" s="28"/>
      <c r="N22" s="33" t="s">
        <v>35</v>
      </c>
      <c r="O22" s="55" t="str">
        <f>IFERROR(VLOOKUP(N22,'[1]Valuation Sheet'!$B:$W,7,FALSE),"")</f>
        <v>0.62</v>
      </c>
      <c r="P22" s="51">
        <f>IFERROR(VLOOKUP(N22,'[1]Price List'!$B:$Y,MATCH("CLOSE",'[1]Price List'!$6:$6,0)-1,FALSE)/VLOOKUP(N22,'[1]Price List'!$B:$D,MATCH("PCLOSE",'[1]Price List'!$6:$6,0)-1,FALSE)-1,"")</f>
        <v>0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7.1906450231125874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1.1211480834870935</v>
      </c>
      <c r="AB22" s="59">
        <f>IFERROR(VLOOKUP(N22,'[1]Valuation Sheet'!$B:$W,17,FALSE),"")</f>
        <v>0.2242296166974187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32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13</v>
      </c>
      <c r="J23" s="28">
        <f t="shared" si="4"/>
        <v>13</v>
      </c>
      <c r="K23" s="28">
        <f t="shared" si="5"/>
        <v>1</v>
      </c>
      <c r="L23" s="28">
        <f t="shared" si="6"/>
        <v>29</v>
      </c>
      <c r="M23" s="28"/>
      <c r="N23" s="33" t="s">
        <v>36</v>
      </c>
      <c r="O23" s="55" t="str">
        <f>IFERROR(VLOOKUP(N23,'[1]Valuation Sheet'!$B:$W,7,FALSE),"")</f>
        <v>18.50</v>
      </c>
      <c r="P23" s="51">
        <f>IFERROR(VLOOKUP(N23,'[1]Price List'!$B:$Y,MATCH("CLOSE",'[1]Price List'!$6:$6,0)-1,FALSE)/VLOOKUP(N23,'[1]Price List'!$B:$D,MATCH("PCLOSE",'[1]Price List'!$6:$6,0)-1,FALSE)-1,"")</f>
        <v>0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3.278381035370789</v>
      </c>
      <c r="Y23" s="51">
        <f t="shared" si="8"/>
        <v>0.33478260869565218</v>
      </c>
      <c r="Z23" s="52">
        <f t="shared" si="0"/>
        <v>0.15131351351351352</v>
      </c>
      <c r="AA23" s="58">
        <f>IFERROR(VLOOKUP(N23,'[1]Valuation Sheet'!$B:$W,21,FALSE),"")</f>
        <v>1.4660161105984986</v>
      </c>
      <c r="AB23" s="59">
        <f>IFERROR(VLOOKUP(N23,'[1]Valuation Sheet'!$B:$W,17,FALSE),"")</f>
        <v>0.29320322211969962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55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32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61.5</v>
      </c>
      <c r="L25" s="28">
        <f t="shared" si="6"/>
        <v>64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32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58</v>
      </c>
      <c r="J26" s="28">
        <f t="shared" si="4"/>
        <v>52</v>
      </c>
      <c r="K26" s="28">
        <f t="shared" si="5"/>
        <v>42</v>
      </c>
      <c r="L26" s="28">
        <f t="shared" si="6"/>
        <v>58</v>
      </c>
      <c r="M26" s="28"/>
      <c r="N26" s="33" t="s">
        <v>39</v>
      </c>
      <c r="O26" s="55" t="str">
        <f>IFERROR(VLOOKUP(N26,'[1]Valuation Sheet'!$B:$W,7,FALSE),"")</f>
        <v>46.00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18.349694065802801</v>
      </c>
      <c r="Y26" s="51">
        <f t="shared" si="8"/>
        <v>6.6682598769108412E-2</v>
      </c>
      <c r="Z26" s="52">
        <f t="shared" si="0"/>
        <v>4.0069565217391301E-2</v>
      </c>
      <c r="AA26" s="58">
        <f>IFERROR(VLOOKUP(N26,'[1]Valuation Sheet'!$B:$W,21,FALSE),"")</f>
        <v>-0.14498584958950456</v>
      </c>
      <c r="AB26" s="59">
        <f>IFERROR(VLOOKUP(N26,'[1]Valuation Sheet'!$B:$W,17,FALSE),"")</f>
        <v>-2.8997169917900911E-2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68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63</v>
      </c>
      <c r="J27" s="28">
        <f t="shared" si="4"/>
        <v>61</v>
      </c>
      <c r="K27" s="28">
        <f t="shared" si="5"/>
        <v>61.5</v>
      </c>
      <c r="L27" s="28">
        <f t="shared" si="6"/>
        <v>68</v>
      </c>
      <c r="M27" s="28"/>
      <c r="N27" s="33" t="s">
        <v>40</v>
      </c>
      <c r="O27" s="55" t="str">
        <f>IFERROR(VLOOKUP(N27,'[1]Valuation Sheet'!$B:$W,7,FALSE),"")</f>
        <v>12.50</v>
      </c>
      <c r="P27" s="51">
        <f>IFERROR(VLOOKUP(N27,'[1]Price List'!$B:$Y,MATCH("CLOSE",'[1]Price List'!$6:$6,0)-1,FALSE)/VLOOKUP(N27,'[1]Price List'!$B:$D,MATCH("PCLOSE",'[1]Price List'!$6:$6,0)-1,FALSE)-1,"")</f>
        <v>-9.4202898550724723E-2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38.958101088052473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-0.65203078323530561</v>
      </c>
      <c r="AB27" s="59">
        <f>IFERROR(VLOOKUP(N27,'[1]Valuation Sheet'!$B:$W,17,FALSE),"")</f>
        <v>-0.13040615664706112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32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54</v>
      </c>
      <c r="J28" s="28">
        <f t="shared" si="4"/>
        <v>59</v>
      </c>
      <c r="K28" s="28">
        <f t="shared" si="5"/>
        <v>40</v>
      </c>
      <c r="L28" s="28">
        <f t="shared" si="6"/>
        <v>61</v>
      </c>
      <c r="M28" s="28"/>
      <c r="N28" s="33" t="s">
        <v>41</v>
      </c>
      <c r="O28" s="55" t="str">
        <f>IFERROR(VLOOKUP(N28,'[1]Valuation Sheet'!$B:$W,7,FALSE),"")</f>
        <v>60.00</v>
      </c>
      <c r="P28" s="51">
        <f>IFERROR(VLOOKUP(N28,'[1]Price List'!$B:$Y,MATCH("CLOSE",'[1]Price List'!$6:$6,0)-1,FALSE)/VLOOKUP(N28,'[1]Price List'!$B:$D,MATCH("PCLOSE",'[1]Price List'!$6:$6,0)-1,FALSE)-1,"")</f>
        <v>0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11.252150794844361</v>
      </c>
      <c r="Y28" s="51">
        <f t="shared" si="8"/>
        <v>1.7882426470588221E-2</v>
      </c>
      <c r="Z28" s="52">
        <f t="shared" si="0"/>
        <v>4.3089999999999996E-2</v>
      </c>
      <c r="AA28" s="58">
        <f>IFERROR(VLOOKUP(N28,'[1]Valuation Sheet'!$B:$W,21,FALSE),"")</f>
        <v>-0.31148122367437225</v>
      </c>
      <c r="AB28" s="59">
        <f>IFERROR(VLOOKUP(N28,'[1]Valuation Sheet'!$B:$W,17,FALSE),"")</f>
        <v>-6.2296244734874495E-2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55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67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64</v>
      </c>
      <c r="J30" s="28">
        <f t="shared" si="4"/>
        <v>57</v>
      </c>
      <c r="K30" s="28">
        <f t="shared" si="5"/>
        <v>10</v>
      </c>
      <c r="L30" s="28">
        <f t="shared" si="6"/>
        <v>41</v>
      </c>
      <c r="M30" s="28"/>
      <c r="N30" s="33" t="s">
        <v>43</v>
      </c>
      <c r="O30" s="55" t="str">
        <f>IFERROR(VLOOKUP(N30,'[1]Valuation Sheet'!$B:$W,7,FALSE),"")</f>
        <v>11.60</v>
      </c>
      <c r="P30" s="51">
        <f>IFERROR(VLOOKUP(N30,'[1]Price List'!$B:$Y,MATCH("CLOSE",'[1]Price List'!$6:$6,0)-1,FALSE)/VLOOKUP(N30,'[1]Price List'!$B:$D,MATCH("PCLOSE",'[1]Price List'!$6:$6,0)-1,FALSE)-1,"")</f>
        <v>-6.8273092369477872E-2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47.748801704795213</v>
      </c>
      <c r="Y30" s="51">
        <f t="shared" si="8"/>
        <v>3.6347792998477929E-2</v>
      </c>
      <c r="Z30" s="52">
        <f t="shared" si="0"/>
        <v>0.10775862068965518</v>
      </c>
      <c r="AA30" s="58">
        <f>IFERROR(VLOOKUP(N30,'[1]Valuation Sheet'!$B:$W,21,FALSE),"")</f>
        <v>0.57060423409215577</v>
      </c>
      <c r="AB30" s="59">
        <f>IFERROR(VLOOKUP(N30,'[1]Valuation Sheet'!$B:$W,17,FALSE),"")</f>
        <v>0.11412084681843115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56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53</v>
      </c>
      <c r="J31" s="28">
        <f t="shared" si="4"/>
        <v>43</v>
      </c>
      <c r="K31" s="28">
        <f t="shared" si="5"/>
        <v>17</v>
      </c>
      <c r="L31" s="28">
        <f t="shared" si="6"/>
        <v>62</v>
      </c>
      <c r="M31" s="28"/>
      <c r="N31" s="33" t="s">
        <v>44</v>
      </c>
      <c r="O31" s="55" t="str">
        <f>IFERROR(VLOOKUP(N31,'[1]Valuation Sheet'!$B:$W,7,FALSE),"")</f>
        <v>170.00</v>
      </c>
      <c r="P31" s="51">
        <f>IFERROR(VLOOKUP(N31,'[1]Price List'!$B:$Y,MATCH("CLOSE",'[1]Price List'!$6:$6,0)-1,FALSE)/VLOOKUP(N31,'[1]Price List'!$B:$D,MATCH("PCLOSE",'[1]Price List'!$6:$6,0)-1,FALSE)-1,"")</f>
        <v>-5.8479532163743242E-3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11.013552493223024</v>
      </c>
      <c r="Y31" s="51">
        <f t="shared" si="8"/>
        <v>0.13195571331981068</v>
      </c>
      <c r="Z31" s="52">
        <f t="shared" si="0"/>
        <v>9.4139117647058831E-2</v>
      </c>
      <c r="AA31" s="58">
        <f>IFERROR(VLOOKUP(N31,'[1]Valuation Sheet'!$B:$W,21,FALSE),"")</f>
        <v>-0.32254169618708695</v>
      </c>
      <c r="AB31" s="59">
        <f>IFERROR(VLOOKUP(N31,'[1]Valuation Sheet'!$B:$W,17,FALSE),"")</f>
        <v>-6.4508339237417389E-2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32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57</v>
      </c>
      <c r="J32" s="28" t="str">
        <f t="shared" si="4"/>
        <v/>
      </c>
      <c r="K32" s="28">
        <f t="shared" si="5"/>
        <v>11</v>
      </c>
      <c r="L32" s="28">
        <f t="shared" si="6"/>
        <v>63</v>
      </c>
      <c r="M32" s="28"/>
      <c r="N32" s="33" t="s">
        <v>45</v>
      </c>
      <c r="O32" s="55" t="str">
        <f>IFERROR(VLOOKUP(N32,'[1]Valuation Sheet'!$B:$W,7,FALSE),"")</f>
        <v>14.40</v>
      </c>
      <c r="P32" s="51">
        <f>IFERROR(VLOOKUP(N32,'[1]Price List'!$B:$Y,MATCH("CLOSE",'[1]Price List'!$6:$6,0)-1,FALSE)/VLOOKUP(N32,'[1]Price List'!$B:$D,MATCH("PCLOSE",'[1]Price List'!$6:$6,0)-1,FALSE)-1,"")</f>
        <v>0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17.582503492029787</v>
      </c>
      <c r="Y32" s="51" t="str">
        <f t="shared" si="8"/>
        <v/>
      </c>
      <c r="Z32" s="52">
        <f t="shared" si="0"/>
        <v>0.10117187499999999</v>
      </c>
      <c r="AA32" s="58">
        <f>IFERROR(VLOOKUP(N32,'[1]Valuation Sheet'!$B:$W,21,FALSE),"")</f>
        <v>-0.33179931925153172</v>
      </c>
      <c r="AB32" s="59">
        <f>IFERROR(VLOOKUP(N32,'[1]Valuation Sheet'!$B:$W,17,FALSE),"")</f>
        <v>-6.6359863850306344E-2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55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32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36</v>
      </c>
      <c r="J34" s="28">
        <f t="shared" si="4"/>
        <v>28</v>
      </c>
      <c r="K34" s="28">
        <f t="shared" si="5"/>
        <v>20</v>
      </c>
      <c r="L34" s="28">
        <f t="shared" si="6"/>
        <v>35</v>
      </c>
      <c r="M34" s="28"/>
      <c r="N34" s="33" t="s">
        <v>47</v>
      </c>
      <c r="O34" s="55" t="str">
        <f>IFERROR(VLOOKUP(N34,'[1]Valuation Sheet'!$B:$W,7,FALSE),"")</f>
        <v>6.30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5.9170934597095313</v>
      </c>
      <c r="Y34" s="51">
        <f t="shared" si="8"/>
        <v>0.17553807344021954</v>
      </c>
      <c r="Z34" s="52">
        <f t="shared" si="0"/>
        <v>8.4464285714285714E-2</v>
      </c>
      <c r="AA34" s="58">
        <f>IFERROR(VLOOKUP(N34,'[1]Valuation Sheet'!$B:$W,21,FALSE),"")</f>
        <v>0.90823916343297362</v>
      </c>
      <c r="AB34" s="59">
        <f>IFERROR(VLOOKUP(N34,'[1]Valuation Sheet'!$B:$W,17,FALSE),"")</f>
        <v>0.18164783268659468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32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45</v>
      </c>
      <c r="J35" s="28">
        <f t="shared" si="4"/>
        <v>47</v>
      </c>
      <c r="K35" s="28">
        <f t="shared" si="5"/>
        <v>18</v>
      </c>
      <c r="L35" s="28">
        <f t="shared" si="6"/>
        <v>60</v>
      </c>
      <c r="M35" s="28"/>
      <c r="N35" s="33" t="s">
        <v>48</v>
      </c>
      <c r="O35" s="55" t="str">
        <f>IFERROR(VLOOKUP(N35,'[1]Valuation Sheet'!$B:$W,7,FALSE),"")</f>
        <v>24.75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7.7528061067976033</v>
      </c>
      <c r="Y35" s="51">
        <f t="shared" si="8"/>
        <v>0.11713379509379505</v>
      </c>
      <c r="Z35" s="52">
        <f t="shared" si="0"/>
        <v>8.8853333333333326E-2</v>
      </c>
      <c r="AA35" s="58">
        <f>IFERROR(VLOOKUP(N35,'[1]Valuation Sheet'!$B:$W,21,FALSE),"")</f>
        <v>-0.22714859228185447</v>
      </c>
      <c r="AB35" s="59">
        <f>IFERROR(VLOOKUP(N35,'[1]Valuation Sheet'!$B:$W,17,FALSE),"")</f>
        <v>-4.5429718456370893E-2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55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32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40</v>
      </c>
      <c r="J37" s="28">
        <f t="shared" si="4"/>
        <v>48</v>
      </c>
      <c r="K37" s="28">
        <f t="shared" si="5"/>
        <v>25</v>
      </c>
      <c r="L37" s="28">
        <f t="shared" si="6"/>
        <v>49</v>
      </c>
      <c r="M37" s="28"/>
      <c r="N37" s="33" t="s">
        <v>50</v>
      </c>
      <c r="O37" s="55" t="str">
        <f>IFERROR(VLOOKUP(N37,'[1]Valuation Sheet'!$B:$W,7,FALSE),"")</f>
        <v>5.28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6.2054082849685779</v>
      </c>
      <c r="Y37" s="51">
        <f t="shared" si="8"/>
        <v>0.11166306834245752</v>
      </c>
      <c r="Z37" s="52">
        <f t="shared" ref="Z37:Z68" si="9">IFERROR(AC37/O37,"")</f>
        <v>7.5729166666666667E-2</v>
      </c>
      <c r="AA37" s="58">
        <f>IFERROR(VLOOKUP(N37,'[1]Valuation Sheet'!$B:$W,21,FALSE),"")</f>
        <v>0.34983100564260039</v>
      </c>
      <c r="AB37" s="59">
        <f>IFERROR(VLOOKUP(N37,'[1]Valuation Sheet'!$B:$W,17,FALSE),"")</f>
        <v>6.9966201128520034E-2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55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32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25</v>
      </c>
      <c r="J39" s="28">
        <f t="shared" si="10"/>
        <v>50</v>
      </c>
      <c r="K39" s="28">
        <f t="shared" si="11"/>
        <v>47</v>
      </c>
      <c r="L39" s="28">
        <f t="shared" si="12"/>
        <v>30</v>
      </c>
      <c r="M39" s="28"/>
      <c r="N39" s="33" t="s">
        <v>52</v>
      </c>
      <c r="O39" s="55" t="str">
        <f>IFERROR(VLOOKUP(N39,'[1]Valuation Sheet'!$B:$W,7,FALSE),"")</f>
        <v>6.00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4.936562798735908</v>
      </c>
      <c r="Y39" s="51">
        <f t="shared" si="8"/>
        <v>8.0903442485306773E-2</v>
      </c>
      <c r="Z39" s="52">
        <f t="shared" si="9"/>
        <v>2.5025000000000002E-2</v>
      </c>
      <c r="AA39" s="58">
        <f>IFERROR(VLOOKUP(N39,'[1]Valuation Sheet'!$B:$W,21,FALSE),"")</f>
        <v>1.2816479035430155</v>
      </c>
      <c r="AB39" s="59">
        <f>IFERROR(VLOOKUP(N39,'[1]Valuation Sheet'!$B:$W,17,FALSE),"")</f>
        <v>0.25632958070860301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5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29</v>
      </c>
      <c r="J40" s="28">
        <f t="shared" si="10"/>
        <v>4</v>
      </c>
      <c r="K40" s="28">
        <f t="shared" si="11"/>
        <v>46</v>
      </c>
      <c r="L40" s="28">
        <f t="shared" si="12"/>
        <v>27</v>
      </c>
      <c r="M40" s="28"/>
      <c r="N40" s="33" t="s">
        <v>53</v>
      </c>
      <c r="O40" s="55" t="str">
        <f>IFERROR(VLOOKUP(N40,'[1]Valuation Sheet'!$B:$W,7,FALSE),"")</f>
        <v>1.01</v>
      </c>
      <c r="P40" s="51">
        <f>IFERROR(VLOOKUP(N40,'[1]Price List'!$B:$Y,MATCH("CLOSE",'[1]Price List'!$6:$6,0)-1,FALSE)/VLOOKUP(N40,'[1]Price List'!$B:$D,MATCH("PCLOSE",'[1]Price List'!$6:$6,0)-1,FALSE)-1,"")</f>
        <v>1.0000000000000009E-2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5.1887534466868441</v>
      </c>
      <c r="Y40" s="51">
        <f t="shared" si="8"/>
        <v>0.53412755874927198</v>
      </c>
      <c r="Z40" s="52">
        <f t="shared" si="9"/>
        <v>2.9691089108910891E-2</v>
      </c>
      <c r="AA40" s="58">
        <f>IFERROR(VLOOKUP(N40,'[1]Valuation Sheet'!$B:$W,21,FALSE),"")</f>
        <v>1.7170072061200163</v>
      </c>
      <c r="AB40" s="59">
        <f>IFERROR(VLOOKUP(N40,'[1]Valuation Sheet'!$B:$W,17,FALSE),"")</f>
        <v>0.34340144122400318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32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14</v>
      </c>
      <c r="J41" s="28" t="str">
        <f t="shared" si="10"/>
        <v/>
      </c>
      <c r="K41" s="28">
        <f t="shared" si="11"/>
        <v>9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5.85</v>
      </c>
      <c r="P41" s="51">
        <f>IFERROR(VLOOKUP(N41,'[1]Price List'!$B:$Y,MATCH("CLOSE",'[1]Price List'!$6:$6,0)-1,FALSE)/VLOOKUP(N41,'[1]Price List'!$B:$D,MATCH("PCLOSE",'[1]Price List'!$6:$6,0)-1,FALSE)-1,"")</f>
        <v>0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3.2784129921925014</v>
      </c>
      <c r="Y41" s="51" t="str">
        <f t="shared" si="8"/>
        <v/>
      </c>
      <c r="Z41" s="52">
        <f t="shared" si="9"/>
        <v>0.11104273504273504</v>
      </c>
      <c r="AA41" s="58">
        <f>IFERROR(VLOOKUP(N41,'[1]Valuation Sheet'!$B:$W,21,FALSE),"")</f>
        <v>3.5157868625779169</v>
      </c>
      <c r="AB41" s="59">
        <f>IFERROR(VLOOKUP(N41,'[1]Valuation Sheet'!$B:$W,17,FALSE),"")</f>
        <v>0.70315737251558308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32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61</v>
      </c>
      <c r="J42" s="28">
        <f t="shared" si="10"/>
        <v>53</v>
      </c>
      <c r="K42" s="28">
        <f t="shared" si="11"/>
        <v>50</v>
      </c>
      <c r="L42" s="28">
        <f t="shared" si="12"/>
        <v>66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55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32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28</v>
      </c>
      <c r="J44" s="28">
        <f t="shared" si="10"/>
        <v>17</v>
      </c>
      <c r="K44" s="28">
        <f t="shared" si="11"/>
        <v>8</v>
      </c>
      <c r="L44" s="28">
        <f t="shared" si="12"/>
        <v>33</v>
      </c>
      <c r="M44" s="28"/>
      <c r="N44" s="33" t="s">
        <v>57</v>
      </c>
      <c r="O44" s="55" t="str">
        <f>IFERROR(VLOOKUP(N44,'[1]Valuation Sheet'!$B:$W,7,FALSE),"")</f>
        <v>18.10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5.1684914019780139</v>
      </c>
      <c r="Y44" s="51">
        <f t="shared" si="8"/>
        <v>0.25681039562289582</v>
      </c>
      <c r="Z44" s="52">
        <f t="shared" si="9"/>
        <v>0.1110635359116022</v>
      </c>
      <c r="AA44" s="58">
        <f>IFERROR(VLOOKUP(N44,'[1]Valuation Sheet'!$B:$W,21,FALSE),"")</f>
        <v>0.96061918858272577</v>
      </c>
      <c r="AB44" s="59">
        <f>IFERROR(VLOOKUP(N44,'[1]Valuation Sheet'!$B:$W,17,FALSE),"")</f>
        <v>0.19212383771654507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55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32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42</v>
      </c>
      <c r="J46" s="28">
        <f t="shared" si="10"/>
        <v>29</v>
      </c>
      <c r="K46" s="28">
        <f t="shared" si="11"/>
        <v>3</v>
      </c>
      <c r="L46" s="28">
        <f t="shared" si="12"/>
        <v>53</v>
      </c>
      <c r="M46" s="28"/>
      <c r="N46" s="33" t="s">
        <v>59</v>
      </c>
      <c r="O46" s="55" t="str">
        <f>IFERROR(VLOOKUP(N46,'[1]Valuation Sheet'!$B:$W,7,FALSE),"")</f>
        <v>1.50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7.3154245251068595</v>
      </c>
      <c r="Y46" s="51">
        <f t="shared" si="8"/>
        <v>0.1678977272727272</v>
      </c>
      <c r="Z46" s="52">
        <f t="shared" si="9"/>
        <v>0.13332333333333338</v>
      </c>
      <c r="AA46" s="58">
        <f>IFERROR(VLOOKUP(N46,'[1]Valuation Sheet'!$B:$W,21,FALSE),"")</f>
        <v>8.777599230578681E-2</v>
      </c>
      <c r="AB46" s="59">
        <f>IFERROR(VLOOKUP(N46,'[1]Valuation Sheet'!$B:$W,17,FALSE),"")</f>
        <v>1.7555198461157273E-2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55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32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59</v>
      </c>
      <c r="J48" s="28">
        <f t="shared" si="10"/>
        <v>56</v>
      </c>
      <c r="K48" s="28">
        <f t="shared" si="11"/>
        <v>48</v>
      </c>
      <c r="L48" s="28">
        <f t="shared" si="12"/>
        <v>65</v>
      </c>
      <c r="M48" s="28"/>
      <c r="N48" s="33" t="s">
        <v>61</v>
      </c>
      <c r="O48" s="55" t="str">
        <f>IFERROR(VLOOKUP(N48,'[1]Valuation Sheet'!$B:$W,7,FALSE),"")</f>
        <v>11.40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29.847358890415926</v>
      </c>
      <c r="Y48" s="51">
        <f t="shared" si="8"/>
        <v>4.0538071315996793E-2</v>
      </c>
      <c r="Z48" s="52">
        <f t="shared" si="9"/>
        <v>1.9973684210526317E-2</v>
      </c>
      <c r="AA48" s="58">
        <f>IFERROR(VLOOKUP(N48,'[1]Valuation Sheet'!$B:$W,21,FALSE),"")</f>
        <v>-0.42050661238384457</v>
      </c>
      <c r="AB48" s="59">
        <f>IFERROR(VLOOKUP(N48,'[1]Valuation Sheet'!$B:$W,17,FALSE),"")</f>
        <v>-8.4101322476768936E-2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32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65</v>
      </c>
      <c r="J49" s="28" t="str">
        <f t="shared" si="10"/>
        <v/>
      </c>
      <c r="K49" s="28">
        <f t="shared" si="11"/>
        <v>51</v>
      </c>
      <c r="L49" s="28">
        <f t="shared" si="12"/>
        <v>70</v>
      </c>
      <c r="M49" s="28"/>
      <c r="N49" s="33" t="s">
        <v>62</v>
      </c>
      <c r="O49" s="55" t="str">
        <f>IFERROR(VLOOKUP(N49,'[1]Valuation Sheet'!$B:$W,7,FALSE),"")</f>
        <v>17.95</v>
      </c>
      <c r="P49" s="51">
        <f>IFERROR(VLOOKUP(N49,'[1]Price List'!$B:$Y,MATCH("CLOSE",'[1]Price List'!$6:$6,0)-1,FALSE)/VLOOKUP(N49,'[1]Price List'!$B:$D,MATCH("PCLOSE",'[1]Price List'!$6:$6,0)-1,FALSE)-1,"")</f>
        <v>0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730.77708789325766</v>
      </c>
      <c r="Y49" s="51" t="str">
        <f t="shared" si="8"/>
        <v/>
      </c>
      <c r="Z49" s="52">
        <f t="shared" si="9"/>
        <v>1.1316434540389973E-2</v>
      </c>
      <c r="AA49" s="58">
        <f>IFERROR(VLOOKUP(N49,'[1]Valuation Sheet'!$B:$W,21,FALSE),"")</f>
        <v>-0.75601563013980766</v>
      </c>
      <c r="AB49" s="59">
        <f>IFERROR(VLOOKUP(N49,'[1]Valuation Sheet'!$B:$W,17,FALSE),"")</f>
        <v>-0.1512031260279616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32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30</v>
      </c>
      <c r="J50" s="28">
        <f t="shared" si="10"/>
        <v>32</v>
      </c>
      <c r="K50" s="28">
        <f t="shared" si="11"/>
        <v>6</v>
      </c>
      <c r="L50" s="28">
        <f t="shared" si="12"/>
        <v>42</v>
      </c>
      <c r="M50" s="28"/>
      <c r="N50" s="33" t="s">
        <v>63</v>
      </c>
      <c r="O50" s="55" t="str">
        <f>IFERROR(VLOOKUP(N50,'[1]Valuation Sheet'!$B:$W,7,FALSE),"")</f>
        <v>10.60</v>
      </c>
      <c r="P50" s="51">
        <f>IFERROR(VLOOKUP(N50,'[1]Price List'!$B:$Y,MATCH("CLOSE",'[1]Price List'!$6:$6,0)-1,FALSE)/VLOOKUP(N50,'[1]Price List'!$B:$D,MATCH("PCLOSE",'[1]Price List'!$6:$6,0)-1,FALSE)-1,"")</f>
        <v>0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5.2127087281909947</v>
      </c>
      <c r="Y50" s="51">
        <f t="shared" si="8"/>
        <v>0.16278865185185198</v>
      </c>
      <c r="Z50" s="52">
        <f t="shared" si="9"/>
        <v>0.11838679245283018</v>
      </c>
      <c r="AA50" s="58">
        <f>IFERROR(VLOOKUP(N50,'[1]Valuation Sheet'!$B:$W,21,FALSE),"")</f>
        <v>0.51741945257711297</v>
      </c>
      <c r="AB50" s="59">
        <f>IFERROR(VLOOKUP(N50,'[1]Valuation Sheet'!$B:$W,17,FALSE),"")</f>
        <v>0.10348389051542251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32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26</v>
      </c>
      <c r="J51" s="28">
        <f t="shared" si="10"/>
        <v>26</v>
      </c>
      <c r="K51" s="28">
        <f t="shared" si="11"/>
        <v>29</v>
      </c>
      <c r="L51" s="28">
        <f t="shared" si="12"/>
        <v>28</v>
      </c>
      <c r="M51" s="28"/>
      <c r="N51" s="33" t="s">
        <v>64</v>
      </c>
      <c r="O51" s="55" t="str">
        <f>IFERROR(VLOOKUP(N51,'[1]Valuation Sheet'!$B:$W,7,FALSE),"")</f>
        <v>14.85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4.997304438968353</v>
      </c>
      <c r="Y51" s="51">
        <f t="shared" si="8"/>
        <v>0.18340541231126661</v>
      </c>
      <c r="Z51" s="52">
        <f t="shared" si="9"/>
        <v>6.7377777777777773E-2</v>
      </c>
      <c r="AA51" s="58">
        <f>IFERROR(VLOOKUP(N51,'[1]Valuation Sheet'!$B:$W,21,FALSE),"")</f>
        <v>1.6684254522782935</v>
      </c>
      <c r="AB51" s="59">
        <f>IFERROR(VLOOKUP(N51,'[1]Valuation Sheet'!$B:$W,17,FALSE),"")</f>
        <v>0.33368509045565875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32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23</v>
      </c>
      <c r="J52" s="28">
        <f t="shared" si="10"/>
        <v>58</v>
      </c>
      <c r="K52" s="28">
        <f t="shared" si="11"/>
        <v>31</v>
      </c>
      <c r="L52" s="28">
        <f t="shared" si="12"/>
        <v>4</v>
      </c>
      <c r="M52" s="28"/>
      <c r="N52" s="33" t="s">
        <v>65</v>
      </c>
      <c r="O52" s="55" t="str">
        <f>IFERROR(VLOOKUP(N52,'[1]Valuation Sheet'!$B:$W,7,FALSE),"")</f>
        <v>0.97</v>
      </c>
      <c r="P52" s="51">
        <f>IFERROR(VLOOKUP(N52,'[1]Price List'!$B:$Y,MATCH("CLOSE",'[1]Price List'!$6:$6,0)-1,FALSE)/VLOOKUP(N52,'[1]Price List'!$B:$D,MATCH("PCLOSE",'[1]Price List'!$6:$6,0)-1,FALSE)-1,"")</f>
        <v>0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4.7730843494739679</v>
      </c>
      <c r="Y52" s="51">
        <f t="shared" si="8"/>
        <v>2.5045537340619307E-2</v>
      </c>
      <c r="Z52" s="52">
        <f t="shared" si="9"/>
        <v>6.1872164948453601E-2</v>
      </c>
      <c r="AA52" s="58">
        <f>IFERROR(VLOOKUP(N52,'[1]Valuation Sheet'!$B:$W,21,FALSE),"")</f>
        <v>4.9304114122417637</v>
      </c>
      <c r="AB52" s="59">
        <f>IFERROR(VLOOKUP(N52,'[1]Valuation Sheet'!$B:$W,17,FALSE),"")</f>
        <v>0.98608228244835283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8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51</v>
      </c>
      <c r="J53" s="28">
        <f t="shared" si="10"/>
        <v>46</v>
      </c>
      <c r="K53" s="28">
        <f t="shared" si="11"/>
        <v>27</v>
      </c>
      <c r="L53" s="28">
        <f t="shared" si="12"/>
        <v>59</v>
      </c>
      <c r="M53" s="28"/>
      <c r="N53" s="33" t="s">
        <v>66</v>
      </c>
      <c r="O53" s="55" t="str">
        <f>IFERROR(VLOOKUP(N53,'[1]Valuation Sheet'!$B:$W,7,FALSE),"")</f>
        <v>13.55</v>
      </c>
      <c r="P53" s="51">
        <f>IFERROR(VLOOKUP(N53,'[1]Price List'!$B:$Y,MATCH("CLOSE",'[1]Price List'!$6:$6,0)-1,FALSE)/VLOOKUP(N53,'[1]Price List'!$B:$D,MATCH("PCLOSE",'[1]Price List'!$6:$6,0)-1,FALSE)-1,"")</f>
        <v>3.7037037037037646E-3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9.0549664345503604</v>
      </c>
      <c r="Y53" s="51">
        <f t="shared" si="8"/>
        <v>0.12355603074772883</v>
      </c>
      <c r="Z53" s="52">
        <f t="shared" si="9"/>
        <v>7.3756457564575648E-2</v>
      </c>
      <c r="AA53" s="58">
        <f>IFERROR(VLOOKUP(N53,'[1]Valuation Sheet'!$B:$W,21,FALSE),"")</f>
        <v>-0.22589574604475826</v>
      </c>
      <c r="AB53" s="59">
        <f>IFERROR(VLOOKUP(N53,'[1]Valuation Sheet'!$B:$W,17,FALSE),"")</f>
        <v>-4.5179149208951608E-2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32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60</v>
      </c>
      <c r="J54" s="28">
        <f t="shared" si="10"/>
        <v>55</v>
      </c>
      <c r="K54" s="28">
        <f t="shared" si="11"/>
        <v>36</v>
      </c>
      <c r="L54" s="28">
        <f t="shared" si="12"/>
        <v>71</v>
      </c>
      <c r="M54" s="28"/>
      <c r="N54" s="33" t="s">
        <v>67</v>
      </c>
      <c r="O54" s="55" t="str">
        <f>IFERROR(VLOOKUP(N54,'[1]Valuation Sheet'!$B:$W,7,FALSE),"")</f>
        <v>1,300.00</v>
      </c>
      <c r="P54" s="51">
        <f>IFERROR(VLOOKUP(N54,'[1]Price List'!$B:$Y,MATCH("CLOSE",'[1]Price List'!$6:$6,0)-1,FALSE)/VLOOKUP(N54,'[1]Price List'!$B:$D,MATCH("PCLOSE",'[1]Price List'!$6:$6,0)-1,FALSE)-1,"")</f>
        <v>0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31.475701101034691</v>
      </c>
      <c r="Y54" s="51">
        <f t="shared" si="8"/>
        <v>4.3061784331559508E-2</v>
      </c>
      <c r="Z54" s="52">
        <f t="shared" si="9"/>
        <v>4.5055230769230771E-2</v>
      </c>
      <c r="AA54" s="58">
        <f>IFERROR(VLOOKUP(N54,'[1]Valuation Sheet'!$B:$W,21,FALSE),"")</f>
        <v>-0.80021239161396585</v>
      </c>
      <c r="AB54" s="59">
        <f>IFERROR(VLOOKUP(N54,'[1]Valuation Sheet'!$B:$W,17,FALSE),"")</f>
        <v>-0.16004247832279306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55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>
        <f>IFERROR(_xlfn.RANK.AVG(P56,P$5:P$92,'Market Summary'!$Q$1),"")</f>
        <v>32</v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62</v>
      </c>
      <c r="J56" s="28" t="str">
        <f t="shared" si="10"/>
        <v/>
      </c>
      <c r="K56" s="28">
        <f t="shared" si="11"/>
        <v>61.5</v>
      </c>
      <c r="L56" s="28">
        <f t="shared" si="12"/>
        <v>43</v>
      </c>
      <c r="M56" s="28"/>
      <c r="N56" s="33" t="s">
        <v>69</v>
      </c>
      <c r="O56" s="55">
        <f>IFERROR(VLOOKUP(N56,'[1]Valuation Sheet'!$B:$W,7,FALSE),"")</f>
        <v>3.37</v>
      </c>
      <c r="P56" s="51">
        <f>IFERROR(VLOOKUP(N56,'[1]Price List'!$B:$Y,MATCH("CLOSE",'[1]Price List'!$6:$6,0)-1,FALSE)/VLOOKUP(N56,'[1]Price List'!$B:$D,MATCH("PCLOSE",'[1]Price List'!$6:$6,0)-1,FALSE)-1,"")</f>
        <v>0</v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32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34</v>
      </c>
      <c r="J57" s="28">
        <f t="shared" si="10"/>
        <v>54</v>
      </c>
      <c r="K57" s="28">
        <f t="shared" si="11"/>
        <v>30</v>
      </c>
      <c r="L57" s="28">
        <f t="shared" si="12"/>
        <v>44</v>
      </c>
      <c r="M57" s="28"/>
      <c r="N57" s="33" t="s">
        <v>70</v>
      </c>
      <c r="O57" s="55" t="str">
        <f>IFERROR(VLOOKUP(N57,'[1]Valuation Sheet'!$B:$W,7,FALSE),"")</f>
        <v>8.00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5.5636959968308952</v>
      </c>
      <c r="Y57" s="51">
        <f t="shared" si="8"/>
        <v>4.7116733601070881E-2</v>
      </c>
      <c r="Z57" s="52">
        <f t="shared" si="9"/>
        <v>6.25E-2</v>
      </c>
      <c r="AA57" s="58">
        <f>IFERROR(VLOOKUP(N57,'[1]Valuation Sheet'!$B:$W,21,FALSE),"")</f>
        <v>0.49574921135887995</v>
      </c>
      <c r="AB57" s="59">
        <f>IFERROR(VLOOKUP(N57,'[1]Valuation Sheet'!$B:$W,17,FALSE),"")</f>
        <v>9.9149842271776034E-2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32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55</v>
      </c>
      <c r="J58" s="28">
        <f t="shared" si="10"/>
        <v>38</v>
      </c>
      <c r="K58" s="28">
        <f t="shared" si="11"/>
        <v>23</v>
      </c>
      <c r="L58" s="28">
        <f t="shared" si="12"/>
        <v>46</v>
      </c>
      <c r="M58" s="28"/>
      <c r="N58" s="33" t="s">
        <v>71</v>
      </c>
      <c r="O58" s="55" t="str">
        <f>IFERROR(VLOOKUP(N58,'[1]Valuation Sheet'!$B:$W,7,FALSE),"")</f>
        <v>2.40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12.894036828831135</v>
      </c>
      <c r="Y58" s="51">
        <f t="shared" si="8"/>
        <v>0.14569982993197331</v>
      </c>
      <c r="Z58" s="52">
        <f t="shared" si="9"/>
        <v>8.3299999999999999E-2</v>
      </c>
      <c r="AA58" s="58">
        <f>IFERROR(VLOOKUP(N58,'[1]Valuation Sheet'!$B:$W,21,FALSE),"")</f>
        <v>0.41824355960804338</v>
      </c>
      <c r="AB58" s="59">
        <f>IFERROR(VLOOKUP(N58,'[1]Valuation Sheet'!$B:$W,17,FALSE),"")</f>
        <v>8.364871192160872E-2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 t="str">
        <f>IFERROR(_xlfn.RANK.AVG(P59,P$5:P$92,'Market Summary'!$Q$1),"")</f>
        <v/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61.5</v>
      </c>
      <c r="L59" s="28">
        <f t="shared" si="12"/>
        <v>67</v>
      </c>
      <c r="M59" s="28"/>
      <c r="N59" s="33" t="s">
        <v>72</v>
      </c>
      <c r="O59" s="55">
        <f>IFERROR(VLOOKUP(N59,'[1]Valuation Sheet'!$B:$W,7,FALSE),"")</f>
        <v>0.5</v>
      </c>
      <c r="P59" s="51" t="str">
        <f>IFERROR(VLOOKUP(N59,'[1]Price List'!$B:$Y,MATCH("CLOSE",'[1]Price List'!$6:$6,0)-1,FALSE)/VLOOKUP(N59,'[1]Price List'!$B:$D,MATCH("PCLOSE",'[1]Price List'!$6:$6,0)-1,FALSE)-1,"")</f>
        <v/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32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10</v>
      </c>
      <c r="J60" s="28" t="str">
        <f t="shared" si="10"/>
        <v/>
      </c>
      <c r="K60" s="28">
        <f t="shared" si="11"/>
        <v>61.5</v>
      </c>
      <c r="L60" s="28">
        <f t="shared" si="12"/>
        <v>6</v>
      </c>
      <c r="M60" s="28"/>
      <c r="N60" s="33" t="s">
        <v>73</v>
      </c>
      <c r="O60" s="55" t="str">
        <f>IFERROR(VLOOKUP(N60,'[1]Valuation Sheet'!$B:$W,7,FALSE),"")</f>
        <v>0.22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2.7022908422680842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4.7588372840983899</v>
      </c>
      <c r="AB60" s="59">
        <f>IFERROR(VLOOKUP(N60,'[1]Valuation Sheet'!$B:$W,17,FALSE),"")</f>
        <v>0.95176745681967789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55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32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16</v>
      </c>
      <c r="J62" s="28">
        <f t="shared" si="10"/>
        <v>12</v>
      </c>
      <c r="K62" s="28">
        <f t="shared" si="11"/>
        <v>61.5</v>
      </c>
      <c r="L62" s="28">
        <f t="shared" si="12"/>
        <v>5</v>
      </c>
      <c r="M62" s="28"/>
      <c r="N62" s="33" t="s">
        <v>75</v>
      </c>
      <c r="O62" s="55" t="str">
        <f>IFERROR(VLOOKUP(N62,'[1]Valuation Sheet'!$B:$W,7,FALSE),"")</f>
        <v>1.34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3.4022877445422428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4.9046782379221403</v>
      </c>
      <c r="AB62" s="59">
        <f>IFERROR(VLOOKUP(N62,'[1]Valuation Sheet'!$B:$W,17,FALSE),"")</f>
        <v>0.98093564758442797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55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 t="str">
        <f>IFERROR(_xlfn.RANK.AVG(P64,P$5:P$92,'Market Summary'!$Q$1),"")</f>
        <v/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43</v>
      </c>
      <c r="J64" s="28">
        <f t="shared" si="10"/>
        <v>23</v>
      </c>
      <c r="K64" s="28">
        <f t="shared" si="11"/>
        <v>41</v>
      </c>
      <c r="L64" s="28">
        <f t="shared" si="12"/>
        <v>40</v>
      </c>
      <c r="M64" s="28"/>
      <c r="N64" s="33" t="s">
        <v>77</v>
      </c>
      <c r="O64" s="55">
        <f>IFERROR(VLOOKUP(N64,'[1]Valuation Sheet'!$B:$W,7,FALSE),"")</f>
        <v>4.54</v>
      </c>
      <c r="P64" s="51" t="str">
        <f>IFERROR(VLOOKUP(N64,'[1]Price List'!$B:$Y,MATCH("CLOSE",'[1]Price List'!$6:$6,0)-1,FALSE)/VLOOKUP(N64,'[1]Price List'!$B:$D,MATCH("PCLOSE",'[1]Price List'!$6:$6,0)-1,FALSE)-1,"")</f>
        <v/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32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44</v>
      </c>
      <c r="J65" s="28">
        <f t="shared" si="10"/>
        <v>36</v>
      </c>
      <c r="K65" s="28">
        <f t="shared" si="11"/>
        <v>49</v>
      </c>
      <c r="L65" s="28">
        <f t="shared" si="12"/>
        <v>51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32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56</v>
      </c>
      <c r="J66" s="28">
        <f t="shared" si="10"/>
        <v>45</v>
      </c>
      <c r="K66" s="28">
        <f t="shared" si="11"/>
        <v>34</v>
      </c>
      <c r="L66" s="28">
        <f t="shared" si="12"/>
        <v>57</v>
      </c>
      <c r="M66" s="28"/>
      <c r="N66" s="33" t="s">
        <v>79</v>
      </c>
      <c r="O66" s="55" t="str">
        <f>IFERROR(VLOOKUP(N66,'[1]Valuation Sheet'!$B:$W,7,FALSE),"")</f>
        <v>3.72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15.390009950909935</v>
      </c>
      <c r="Y66" s="51">
        <f t="shared" si="8"/>
        <v>0.13014551351351314</v>
      </c>
      <c r="Z66" s="52">
        <f t="shared" si="9"/>
        <v>5.6028225806451608E-2</v>
      </c>
      <c r="AA66" s="58">
        <f>IFERROR(VLOOKUP(N66,'[1]Valuation Sheet'!$B:$W,21,FALSE),"")</f>
        <v>-0.11567011596611898</v>
      </c>
      <c r="AB66" s="59">
        <f>IFERROR(VLOOKUP(N66,'[1]Valuation Sheet'!$B:$W,17,FALSE),"")</f>
        <v>-2.3134023193223774E-2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55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60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21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0.60</v>
      </c>
      <c r="P68" s="51">
        <f>IFERROR(VLOOKUP(N68,'[1]Price List'!$B:$Y,MATCH("CLOSE",'[1]Price List'!$6:$6,0)-1,FALSE)/VLOOKUP(N68,'[1]Price List'!$B:$D,MATCH("PCLOSE",'[1]Price List'!$6:$6,0)-1,FALSE)-1,"")</f>
        <v>-3.2258064516129115E-2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0.8862628131292164</v>
      </c>
      <c r="Y68" s="51">
        <f t="shared" si="8"/>
        <v>0.73350742447516559</v>
      </c>
      <c r="Z68" s="52">
        <f t="shared" si="9"/>
        <v>8.3374999999999991E-2</v>
      </c>
      <c r="AA68" s="58">
        <f>IFERROR(VLOOKUP(N68,'[1]Valuation Sheet'!$B:$W,21,FALSE),"")</f>
        <v>6.6480480885655151</v>
      </c>
      <c r="AB68" s="59">
        <f>IFERROR(VLOOKUP(N68,'[1]Valuation Sheet'!$B:$W,17,FALSE),"")</f>
        <v>1.3296096177131034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32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15</v>
      </c>
      <c r="J69" s="28">
        <f t="shared" si="10"/>
        <v>15</v>
      </c>
      <c r="K69" s="28">
        <f t="shared" si="11"/>
        <v>7</v>
      </c>
      <c r="L69" s="28">
        <f t="shared" si="12"/>
        <v>18</v>
      </c>
      <c r="M69" s="28"/>
      <c r="N69" s="33" t="s">
        <v>82</v>
      </c>
      <c r="O69" s="55" t="str">
        <f>IFERROR(VLOOKUP(N69,'[1]Valuation Sheet'!$B:$W,7,FALSE),"")</f>
        <v>0.35</v>
      </c>
      <c r="P69" s="51">
        <f>IFERROR(VLOOKUP(N69,'[1]Price List'!$B:$Y,MATCH("CLOSE",'[1]Price List'!$6:$6,0)-1,FALSE)/VLOOKUP(N69,'[1]Price List'!$B:$D,MATCH("PCLOSE",'[1]Price List'!$6:$6,0)-1,FALSE)-1,"")</f>
        <v>0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3.317573198903931</v>
      </c>
      <c r="Y69" s="51">
        <f t="shared" si="8"/>
        <v>0.29011893281902879</v>
      </c>
      <c r="Z69" s="52">
        <f t="shared" ref="Z69:Z92" si="13">IFERROR(AC69/O69,"")</f>
        <v>0.11425714285714286</v>
      </c>
      <c r="AA69" s="58">
        <f>IFERROR(VLOOKUP(N69,'[1]Valuation Sheet'!$B:$W,21,FALSE),"")</f>
        <v>2.137538905119011</v>
      </c>
      <c r="AB69" s="59">
        <f>IFERROR(VLOOKUP(N69,'[1]Valuation Sheet'!$B:$W,17,FALSE),"")</f>
        <v>0.42750778102380216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32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19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19</v>
      </c>
      <c r="L70" s="28">
        <f t="shared" ref="L70:L92" si="19">IFERROR(_xlfn.RANK.AVG(AA70,AA$5:AA$92,0),"")</f>
        <v>20</v>
      </c>
      <c r="M70" s="28"/>
      <c r="N70" s="33" t="s">
        <v>83</v>
      </c>
      <c r="O70" s="55" t="str">
        <f>IFERROR(VLOOKUP(N70,'[1]Valuation Sheet'!$B:$W,7,FALSE),"")</f>
        <v>0.47</v>
      </c>
      <c r="P70" s="51">
        <f>IFERROR(VLOOKUP(N70,'[1]Price List'!$B:$Y,MATCH("CLOSE",'[1]Price List'!$6:$6,0)-1,FALSE)/VLOOKUP(N70,'[1]Price List'!$B:$D,MATCH("PCLOSE",'[1]Price List'!$6:$6,0)-1,FALSE)-1,"")</f>
        <v>0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3.8125523717708107</v>
      </c>
      <c r="Y70" s="51">
        <f t="shared" ref="Y70:Y92" si="21">IFERROR(1/V70,"")</f>
        <v>0.13042751113310194</v>
      </c>
      <c r="Z70" s="52">
        <f t="shared" si="13"/>
        <v>8.5072340425531912E-2</v>
      </c>
      <c r="AA70" s="58">
        <f>IFERROR(VLOOKUP(N70,'[1]Valuation Sheet'!$B:$W,21,FALSE),"")</f>
        <v>1.9038720407469172</v>
      </c>
      <c r="AB70" s="59">
        <f>IFERROR(VLOOKUP(N70,'[1]Valuation Sheet'!$B:$W,17,FALSE),"")</f>
        <v>0.38077440814938335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32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27</v>
      </c>
      <c r="J71" s="28" t="str">
        <f t="shared" si="17"/>
        <v/>
      </c>
      <c r="K71" s="28">
        <f t="shared" si="18"/>
        <v>24</v>
      </c>
      <c r="L71" s="28">
        <f t="shared" si="19"/>
        <v>22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0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32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49</v>
      </c>
      <c r="J72" s="28">
        <f t="shared" si="17"/>
        <v>40</v>
      </c>
      <c r="K72" s="28">
        <f t="shared" si="18"/>
        <v>45</v>
      </c>
      <c r="L72" s="28">
        <f t="shared" si="19"/>
        <v>26</v>
      </c>
      <c r="M72" s="28"/>
      <c r="N72" s="33" t="s">
        <v>85</v>
      </c>
      <c r="O72" s="55" t="str">
        <f>IFERROR(VLOOKUP(N72,'[1]Valuation Sheet'!$B:$W,7,FALSE),1.65)</f>
        <v>1.65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8.3333872540985539</v>
      </c>
      <c r="Y72" s="51">
        <f t="shared" si="21"/>
        <v>0.14327746031746033</v>
      </c>
      <c r="Z72" s="52">
        <f t="shared" si="13"/>
        <v>3.6400000000000009E-2</v>
      </c>
      <c r="AA72" s="58">
        <f>IFERROR(VLOOKUP(N72,'[1]Valuation Sheet'!$B:$W,21,FALSE),"")</f>
        <v>1.729003534757442</v>
      </c>
      <c r="AB72" s="59">
        <f>IFERROR(VLOOKUP(N72,'[1]Valuation Sheet'!$B:$W,17,FALSE),"")</f>
        <v>0.34580070695148835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32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16</v>
      </c>
      <c r="L73" s="28">
        <f t="shared" si="19"/>
        <v>7</v>
      </c>
      <c r="M73" s="28"/>
      <c r="N73" s="33" t="s">
        <v>86</v>
      </c>
      <c r="O73" s="55" t="str">
        <f>IFERROR(VLOOKUP(N73,'[1]Valuation Sheet'!$B:$W,7,FALSE),"")</f>
        <v>0.21</v>
      </c>
      <c r="P73" s="51">
        <f>IFERROR(VLOOKUP(N73,'[1]Price List'!$B:$Y,MATCH("CLOSE",'[1]Price List'!$6:$6,0)-1,FALSE)/VLOOKUP(N73,'[1]Price List'!$B:$D,MATCH("PCLOSE",'[1]Price List'!$6:$6,0)-1,FALSE)-1,"")</f>
        <v>0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1.3287401845202744</v>
      </c>
      <c r="Y73" s="51">
        <f t="shared" si="21"/>
        <v>0.39765502834974709</v>
      </c>
      <c r="Z73" s="52">
        <f t="shared" si="13"/>
        <v>9.5200000000000007E-2</v>
      </c>
      <c r="AA73" s="58">
        <f>IFERROR(VLOOKUP(N73,'[1]Valuation Sheet'!$B:$W,21,FALSE),"")</f>
        <v>4.5970791416620038</v>
      </c>
      <c r="AB73" s="59">
        <f>IFERROR(VLOOKUP(N73,'[1]Valuation Sheet'!$B:$W,17,FALSE),"")</f>
        <v>0.91941582833240076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59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38</v>
      </c>
      <c r="J74" s="28">
        <f t="shared" si="17"/>
        <v>25</v>
      </c>
      <c r="K74" s="28">
        <f t="shared" si="18"/>
        <v>37</v>
      </c>
      <c r="L74" s="28">
        <f t="shared" si="19"/>
        <v>45</v>
      </c>
      <c r="M74" s="28"/>
      <c r="N74" s="33" t="s">
        <v>87</v>
      </c>
      <c r="O74" s="55" t="str">
        <f>IFERROR(VLOOKUP(N74,'[1]Valuation Sheet'!$B:$W,7,FALSE),"")</f>
        <v>2.15</v>
      </c>
      <c r="P74" s="51">
        <f>IFERROR(VLOOKUP(N74,'[1]Price List'!$B:$Y,MATCH("CLOSE",'[1]Price List'!$6:$6,0)-1,FALSE)/VLOOKUP(N74,'[1]Price List'!$B:$D,MATCH("PCLOSE",'[1]Price List'!$6:$6,0)-1,FALSE)-1,"")</f>
        <v>-2.2727272727272818E-2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5.9905158747995122</v>
      </c>
      <c r="Y74" s="51">
        <f t="shared" si="21"/>
        <v>0.18545163170163168</v>
      </c>
      <c r="Z74" s="52">
        <f t="shared" si="13"/>
        <v>4.4713953488372093E-2</v>
      </c>
      <c r="AA74" s="58">
        <f>IFERROR(VLOOKUP(N74,'[1]Valuation Sheet'!$B:$W,21,FALSE),"")</f>
        <v>0.41942741173260178</v>
      </c>
      <c r="AB74" s="59">
        <f>IFERROR(VLOOKUP(N74,'[1]Valuation Sheet'!$B:$W,17,FALSE),"")</f>
        <v>8.3885482346520268E-2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32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52</v>
      </c>
      <c r="J75" s="28">
        <f t="shared" si="17"/>
        <v>30</v>
      </c>
      <c r="K75" s="28">
        <f t="shared" si="18"/>
        <v>61.5</v>
      </c>
      <c r="L75" s="28">
        <f t="shared" si="19"/>
        <v>50</v>
      </c>
      <c r="M75" s="28"/>
      <c r="N75" s="33" t="s">
        <v>88</v>
      </c>
      <c r="O75" s="55" t="str">
        <f>IFERROR(VLOOKUP(N75,'[1]Valuation Sheet'!$B:$W,7,FALSE),"")</f>
        <v>0.45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10.864532457641349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0.31190350223694163</v>
      </c>
      <c r="AB75" s="59">
        <f>IFERROR(VLOOKUP(N75,'[1]Valuation Sheet'!$B:$W,17,FALSE),"")</f>
        <v>6.2380700447388415E-2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32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9</v>
      </c>
      <c r="J76" s="28">
        <f t="shared" si="17"/>
        <v>20</v>
      </c>
      <c r="K76" s="28">
        <f t="shared" si="18"/>
        <v>61.5</v>
      </c>
      <c r="L76" s="28">
        <f t="shared" si="19"/>
        <v>11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63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22</v>
      </c>
      <c r="J77" s="28">
        <f t="shared" si="17"/>
        <v>24</v>
      </c>
      <c r="K77" s="28">
        <f t="shared" si="18"/>
        <v>61.5</v>
      </c>
      <c r="L77" s="28">
        <f t="shared" si="19"/>
        <v>19</v>
      </c>
      <c r="M77" s="28"/>
      <c r="N77" s="33" t="s">
        <v>90</v>
      </c>
      <c r="O77" s="55" t="str">
        <f>IFERROR(VLOOKUP(N77,'[1]Valuation Sheet'!$B:$W,7,FALSE),"")</f>
        <v>0.20</v>
      </c>
      <c r="P77" s="51">
        <f>IFERROR(VLOOKUP(N77,'[1]Price List'!$B:$Y,MATCH("CLOSE",'[1]Price List'!$6:$6,0)-1,FALSE)/VLOOKUP(N77,'[1]Price List'!$B:$D,MATCH("PCLOSE",'[1]Price List'!$6:$6,0)-1,FALSE)-1,"")</f>
        <v>-4.7619047619047561E-2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4.4336615071151186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1.9649662849828262</v>
      </c>
      <c r="AB77" s="59">
        <f>IFERROR(VLOOKUP(N77,'[1]Valuation Sheet'!$B:$W,17,FALSE),"")</f>
        <v>0.39299325699656529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1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24</v>
      </c>
      <c r="J78" s="28">
        <f t="shared" si="17"/>
        <v>51</v>
      </c>
      <c r="K78" s="28">
        <f t="shared" si="18"/>
        <v>61.5</v>
      </c>
      <c r="L78" s="28">
        <f t="shared" si="19"/>
        <v>25</v>
      </c>
      <c r="M78" s="28"/>
      <c r="N78" s="33" t="s">
        <v>91</v>
      </c>
      <c r="O78" s="55" t="str">
        <f>IFERROR(VLOOKUP(N78,'[1]Valuation Sheet'!$B:$W,7,FALSE),"")</f>
        <v>0.38</v>
      </c>
      <c r="P78" s="51">
        <f>IFERROR(VLOOKUP(N78,'[1]Price List'!$B:$Y,MATCH("CLOSE",'[1]Price List'!$6:$6,0)-1,FALSE)/VLOOKUP(N78,'[1]Price List'!$B:$D,MATCH("PCLOSE",'[1]Price List'!$6:$6,0)-1,FALSE)-1,"")</f>
        <v>5.555555555555558E-2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4.9032478864055449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1.7480958721591442</v>
      </c>
      <c r="AB78" s="59">
        <f>IFERROR(VLOOKUP(N78,'[1]Valuation Sheet'!$B:$W,17,FALSE),"")</f>
        <v>0.34961917443182866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55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32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35</v>
      </c>
      <c r="J80" s="28">
        <f t="shared" si="17"/>
        <v>37</v>
      </c>
      <c r="K80" s="28">
        <f t="shared" si="18"/>
        <v>13</v>
      </c>
      <c r="L80" s="28">
        <f t="shared" si="19"/>
        <v>37</v>
      </c>
      <c r="M80" s="28"/>
      <c r="N80" s="33" t="s">
        <v>93</v>
      </c>
      <c r="O80" s="55" t="str">
        <f>IFERROR(VLOOKUP(N80,'[1]Valuation Sheet'!$B:$W,7,FALSE),"")</f>
        <v>20.25</v>
      </c>
      <c r="P80" s="51">
        <f>IFERROR(VLOOKUP(N80,'[1]Price List'!$B:$Y,MATCH("CLOSE",'[1]Price List'!$6:$6,0)-1,FALSE)/VLOOKUP(N80,'[1]Price List'!$B:$D,MATCH("PCLOSE",'[1]Price List'!$6:$6,0)-1,FALSE)-1,"")</f>
        <v>0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5.6399382176057289</v>
      </c>
      <c r="Y80" s="51">
        <f t="shared" si="21"/>
        <v>0.15062320223851275</v>
      </c>
      <c r="Z80" s="52">
        <f t="shared" si="13"/>
        <v>9.8765432098765427E-2</v>
      </c>
      <c r="AA80" s="58">
        <f>IFERROR(VLOOKUP(N80,'[1]Valuation Sheet'!$B:$W,21,FALSE),"")</f>
        <v>0.74915611762790735</v>
      </c>
      <c r="AB80" s="59">
        <f>IFERROR(VLOOKUP(N80,'[1]Valuation Sheet'!$B:$W,17,FALSE),"")</f>
        <v>0.14983122352558143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32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8</v>
      </c>
      <c r="J81" s="28">
        <f t="shared" si="17"/>
        <v>18</v>
      </c>
      <c r="K81" s="28">
        <f t="shared" si="18"/>
        <v>5</v>
      </c>
      <c r="L81" s="28">
        <f t="shared" si="19"/>
        <v>10</v>
      </c>
      <c r="M81" s="28"/>
      <c r="N81" s="33" t="s">
        <v>94</v>
      </c>
      <c r="O81" s="55" t="str">
        <f>IFERROR(VLOOKUP(N81,'[1]Valuation Sheet'!$B:$W,7,FALSE),"")</f>
        <v>3.35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2.3683126641177799</v>
      </c>
      <c r="Y81" s="51">
        <f t="shared" si="21"/>
        <v>0.23168679678530338</v>
      </c>
      <c r="Z81" s="52">
        <f t="shared" si="13"/>
        <v>0.11935522388059701</v>
      </c>
      <c r="AA81" s="58">
        <f>IFERROR(VLOOKUP(N81,'[1]Valuation Sheet'!$B:$W,21,FALSE),"")</f>
        <v>3.0925808054273487</v>
      </c>
      <c r="AB81" s="59">
        <f>IFERROR(VLOOKUP(N81,'[1]Valuation Sheet'!$B:$W,17,FALSE),"")</f>
        <v>0.61851616108546992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17</v>
      </c>
      <c r="J82" s="28">
        <f t="shared" si="17"/>
        <v>60</v>
      </c>
      <c r="K82" s="28">
        <f t="shared" si="18"/>
        <v>61.5</v>
      </c>
      <c r="L82" s="28">
        <f t="shared" si="19"/>
        <v>17</v>
      </c>
      <c r="M82" s="28"/>
      <c r="N82" s="33" t="s">
        <v>95</v>
      </c>
      <c r="O82" s="55" t="str">
        <f>IFERROR(VLOOKUP(N82,'[1]Valuation Sheet'!$B:$W,7,FALSE),"")</f>
        <v>18.00</v>
      </c>
      <c r="P82" s="51">
        <f>IFERROR(VLOOKUP(N82,'[1]Price List'!$B:$Y,MATCH("CLOSE",'[1]Price List'!$6:$6,0)-1,FALSE)/VLOOKUP(N82,'[1]Price List'!$B:$D,MATCH("PCLOSE",'[1]Price List'!$6:$6,0)-1,FALSE)-1,"")</f>
        <v>2.857142857142847E-2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3.4463468552894478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2.2709336300027845</v>
      </c>
      <c r="AB82" s="59">
        <f>IFERROR(VLOOKUP(N82,'[1]Valuation Sheet'!$B:$W,17,FALSE),"")</f>
        <v>0.45418672600055698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32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39</v>
      </c>
      <c r="J83" s="28">
        <f t="shared" si="17"/>
        <v>31</v>
      </c>
      <c r="K83" s="28">
        <f t="shared" si="18"/>
        <v>35</v>
      </c>
      <c r="L83" s="28">
        <f t="shared" si="19"/>
        <v>52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32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33</v>
      </c>
      <c r="J84" s="28" t="str">
        <f t="shared" si="17"/>
        <v/>
      </c>
      <c r="K84" s="28" t="str">
        <f t="shared" si="18"/>
        <v/>
      </c>
      <c r="L84" s="28">
        <f t="shared" si="19"/>
        <v>14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2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61.5</v>
      </c>
      <c r="L85" s="28">
        <f t="shared" si="19"/>
        <v>23</v>
      </c>
      <c r="M85" s="28"/>
      <c r="N85" s="33" t="s">
        <v>98</v>
      </c>
      <c r="O85" s="55" t="str">
        <f>IFERROR(VLOOKUP(N85,'[1]Valuation Sheet'!$B:$W,7,FALSE),"")</f>
        <v>3.95</v>
      </c>
      <c r="P85" s="51">
        <f>IFERROR(VLOOKUP(N85,'[1]Price List'!$B:$Y,MATCH("CLOSE",'[1]Price List'!$6:$6,0)-1,FALSE)/VLOOKUP(N85,'[1]Price List'!$B:$D,MATCH("PCLOSE",'[1]Price List'!$6:$6,0)-1,FALSE)-1,"")</f>
        <v>3.9473684210526327E-2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1.8541342068584674</v>
      </c>
      <c r="AB85" s="59">
        <f>IFERROR(VLOOKUP(N85,'[1]Valuation Sheet'!$B:$W,17,FALSE),"")</f>
        <v>0.37082684137169353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65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50</v>
      </c>
      <c r="J86" s="28">
        <f t="shared" si="17"/>
        <v>34</v>
      </c>
      <c r="K86" s="28">
        <f t="shared" si="18"/>
        <v>44</v>
      </c>
      <c r="L86" s="28">
        <f t="shared" si="19"/>
        <v>38</v>
      </c>
      <c r="M86" s="28"/>
      <c r="N86" s="33" t="s">
        <v>99</v>
      </c>
      <c r="O86" s="55" t="str">
        <f>IFERROR(VLOOKUP(N86,'[1]Valuation Sheet'!$B:$W,7,FALSE),"")</f>
        <v>490.00</v>
      </c>
      <c r="P86" s="51">
        <f>IFERROR(VLOOKUP(N86,'[1]Price List'!$B:$Y,MATCH("CLOSE",'[1]Price List'!$6:$6,0)-1,FALSE)/VLOOKUP(N86,'[1]Price List'!$B:$D,MATCH("PCLOSE",'[1]Price List'!$6:$6,0)-1,FALSE)-1,"")</f>
        <v>-6.6666666666666652E-2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8.8535467618199544</v>
      </c>
      <c r="Y86" s="51">
        <f t="shared" si="21"/>
        <v>0.15884867899304372</v>
      </c>
      <c r="Z86" s="52">
        <f t="shared" si="13"/>
        <v>3.6928571428571429E-2</v>
      </c>
      <c r="AA86" s="58">
        <f>IFERROR(VLOOKUP(N86,'[1]Valuation Sheet'!$B:$W,21,FALSE),"")</f>
        <v>0.70676964630087635</v>
      </c>
      <c r="AB86" s="59">
        <f>IFERROR(VLOOKUP(N86,'[1]Valuation Sheet'!$B:$W,17,FALSE),"")</f>
        <v>0.14135392926017532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32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21</v>
      </c>
      <c r="J87" s="28">
        <f t="shared" si="17"/>
        <v>27</v>
      </c>
      <c r="K87" s="28">
        <f t="shared" si="18"/>
        <v>4</v>
      </c>
      <c r="L87" s="28">
        <f t="shared" si="19"/>
        <v>39</v>
      </c>
      <c r="M87" s="28"/>
      <c r="N87" s="33" t="s">
        <v>100</v>
      </c>
      <c r="O87" s="55" t="str">
        <f>IFERROR(VLOOKUP(N87,'[1]Valuation Sheet'!$B:$W,7,FALSE),"")</f>
        <v>127.50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4.2335236665351799</v>
      </c>
      <c r="Y87" s="51">
        <f t="shared" si="21"/>
        <v>0.18050418414367975</v>
      </c>
      <c r="Z87" s="52">
        <f t="shared" si="13"/>
        <v>0.13328000000000001</v>
      </c>
      <c r="AA87" s="58">
        <f>IFERROR(VLOOKUP(N87,'[1]Valuation Sheet'!$B:$W,21,FALSE),"")</f>
        <v>0.65668487535347086</v>
      </c>
      <c r="AB87" s="59">
        <f>IFERROR(VLOOKUP(N87,'[1]Valuation Sheet'!$B:$W,17,FALSE),"")</f>
        <v>0.13133697507069408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55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32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66</v>
      </c>
      <c r="J89" s="28">
        <f t="shared" si="17"/>
        <v>11</v>
      </c>
      <c r="K89" s="28">
        <f t="shared" si="18"/>
        <v>12</v>
      </c>
      <c r="L89" s="28">
        <f t="shared" si="19"/>
        <v>32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32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18</v>
      </c>
      <c r="J90" s="28">
        <f t="shared" si="17"/>
        <v>16</v>
      </c>
      <c r="K90" s="28">
        <f t="shared" si="18"/>
        <v>22</v>
      </c>
      <c r="L90" s="28">
        <f t="shared" si="19"/>
        <v>15</v>
      </c>
      <c r="M90" s="28"/>
      <c r="N90" s="33" t="s">
        <v>103</v>
      </c>
      <c r="O90" s="55" t="str">
        <f>IFERROR(VLOOKUP(N90,'[1]Valuation Sheet'!$B:$W,7,FALSE),"")</f>
        <v>1.80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3.7788301328938174</v>
      </c>
      <c r="Y90" s="51">
        <f t="shared" si="21"/>
        <v>0.26709703839348514</v>
      </c>
      <c r="Z90" s="52">
        <f t="shared" si="13"/>
        <v>8.3333333333333329E-2</v>
      </c>
      <c r="AA90" s="58">
        <f>IFERROR(VLOOKUP(N90,'[1]Valuation Sheet'!$B:$W,21,FALSE),"")</f>
        <v>2.5360828079372149</v>
      </c>
      <c r="AB90" s="59">
        <f>IFERROR(VLOOKUP(N90,'[1]Valuation Sheet'!$B:$W,17,FALSE),"")</f>
        <v>0.50721656158744288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55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32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5</v>
      </c>
      <c r="J92" s="28">
        <f t="shared" si="17"/>
        <v>2</v>
      </c>
      <c r="K92" s="28">
        <f t="shared" si="18"/>
        <v>61.5</v>
      </c>
      <c r="L92" s="28">
        <f t="shared" si="19"/>
        <v>2</v>
      </c>
      <c r="M92" s="28"/>
      <c r="N92" s="33" t="s">
        <v>105</v>
      </c>
      <c r="O92" s="60" t="str">
        <f>IFERROR(VLOOKUP(N92,'[1]Valuation Sheet'!$B:$W,7,FALSE),"")</f>
        <v>5.00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2.297272285253277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5.2302712349322018</v>
      </c>
      <c r="AB92" s="67">
        <f>IFERROR(VLOOKUP(N92,'[1]Valuation Sheet'!$B:$W,17,FALSE),"")</f>
        <v>1.0460542469864405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2019-08-14T13:36:16Z</dcterms:modified>
</cp:coreProperties>
</file>